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s-flsv1\全庁ファイルサーバ\下水道課\9000文書管理Ｆ\1200管理\2250庶務\3200統計･調査\120_地方公営企業決算状況調査(5年)\令和7年度(令和6年度決算)\12_0120経営比較分析表\01_提出\"/>
    </mc:Choice>
  </mc:AlternateContent>
  <workbookProtection workbookAlgorithmName="SHA-512" workbookHashValue="HywSGzvSbPLl6gLYz4ily+J3qlFDtuUcaHFNiTWXYurEFen+ouv0uJyeiys3oDMzDKNTfsQ0s+XULrzSz7Ls+A==" workbookSaltValue="Vhj5oIwxQb3n8VJw89/Lb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<sst xmlns="http://schemas.openxmlformats.org/spreadsheetml/2006/main" count="231" uniqueCount="115">
  <si>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</si>
  <si>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</si>
  <si>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</si>
  <si>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</si>
  <si>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</si>
  <si>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</si>
  <si>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</si>
  <si>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</si>
  <si>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</si>
  <si>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</si>
  <si>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</si>
  <si>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</si>
  <si>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</si>
  <si>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</si>
  <si>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</si>
  <si>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</si>
  <si>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</si>
  <si>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</si>
  <si>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</si>
  <si>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</si>
  <si>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</si>
  <si>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</si>
  <si>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</si>
  <si>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</si>
  <si>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</si>
  <si>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</si>
  <si>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</si>
  <si>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</si>
  <si>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</si>
  <si>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</si>
  <si>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</si>
  <si>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</si>
  <si>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</si>
  <si>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</si>
  <si>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</si>
  <si>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</si>
  <si>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</si>
  <si>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</si>
  <si>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</si>
  <si>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</si>
  <si>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</si>
  <si>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</si>
  <si>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</si>
  <si>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</si>
  <si>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</si>
  <si>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</si>
  <si>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</si>
  <si>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</si>
  <si>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</si>
  <si>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</si>
  <si>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</si>
  <si>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</si>
  <si>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</si>
  <si>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</si>
  <si>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</si>
  <si>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</si>
  <si>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</si>
  <si>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</si>
  <si>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</si>
  <si>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</si>
  <si>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</si>
  <si>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</si>
  <si>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</si>
  <si>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</si>
  <si>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</si>
  <si>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</si>
  <si>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</si>
  <si>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</si>
  <si>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</si>
  <si>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</si>
  <si>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</si>
  <si>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</si>
  <si>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</si>
  <si>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</si>
  <si>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</si>
  <si>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</si>
  <si>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</si>
  <si>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</si>
  <si>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</si>
  <si>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</si>
  <si>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</si>
  <si>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</si>
  <si>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</si>
  <si>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</si>
  <si>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</si>
  <si>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</si>
  <si>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</si>
  <si>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</si>
  <si>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</si>
  <si>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</si>
  <si>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</si>
  <si>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</si>
  <si>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</si>
  <si>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</si>
  <si>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</si>
  <si>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藤枝市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</si>
  <si>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</si>
  <si>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</si>
  <si>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</si>
  <si>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</si>
  <si>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</si>
  <si>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</si>
  <si>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</si>
  <si>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</si>
  <si>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</si>
  <si>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</si>
  <si>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</si>
  <si>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</si>
  <si>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</si>
  <si>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</si>
  <si>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</si>
  <si>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</si>
  <si>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②有形固定資産減価償却率は類似団体平均値より低い数値となっているが、管渠老朽化率は前年から横ばいで、その値は類似団体平均値を上回っている。今後、耐用年数を超過する管渠は増加し、数値が上昇することが見込まれるため、計画的な改築更新が必要となる。
③管渠改善率は類似団体平均値を上回っているが、管渠老朽化率も上回っているため、今後も管路調査の結果等をもとに、改築や修繕の必要性を判断し、計画的な更新をする必要がある。</t>
    <rPh sb="35" eb="37">
      <t>カンキョ</t>
    </rPh>
    <rPh sb="37" eb="41">
      <t>ロウキュウカリツ</t>
    </rPh>
    <rPh sb="46" eb="47">
      <t>ヨコ</t>
    </rPh>
    <rPh sb="53" eb="54">
      <t>アタイ</t>
    </rPh>
    <rPh sb="55" eb="59">
      <t>ルイジダンタイ</t>
    </rPh>
    <rPh sb="59" eb="62">
      <t>ヘイキンチ</t>
    </rPh>
    <rPh sb="63" eb="65">
      <t>ウワマワ</t>
    </rPh>
    <rPh sb="70" eb="72">
      <t>コンゴ</t>
    </rPh>
    <rPh sb="73" eb="77">
      <t>タイヨウネンスウ</t>
    </rPh>
    <rPh sb="78" eb="80">
      <t>チョウカ</t>
    </rPh>
    <rPh sb="82" eb="84">
      <t>カンキョ</t>
    </rPh>
    <rPh sb="85" eb="87">
      <t>ゾウカ</t>
    </rPh>
    <rPh sb="89" eb="91">
      <t>スウチ</t>
    </rPh>
    <rPh sb="92" eb="94">
      <t>ジョウショウ</t>
    </rPh>
    <rPh sb="99" eb="101">
      <t>ミコ</t>
    </rPh>
    <rPh sb="107" eb="110">
      <t>ケイカクテキ</t>
    </rPh>
    <rPh sb="111" eb="115">
      <t>カイチクコウシン</t>
    </rPh>
    <rPh sb="116" eb="118">
      <t>ヒツヨウ</t>
    </rPh>
    <rPh sb="130" eb="137">
      <t>ルイジダンタイヘイキンチ</t>
    </rPh>
    <rPh sb="138" eb="140">
      <t>ウワマワ</t>
    </rPh>
    <rPh sb="146" eb="152">
      <t>カンキョロウキュウカリツ</t>
    </rPh>
    <rPh sb="153" eb="155">
      <t>ウワマワ</t>
    </rPh>
    <rPh sb="162" eb="164">
      <t>コンゴ</t>
    </rPh>
    <rPh sb="165" eb="169">
      <t>カンロチョウサ</t>
    </rPh>
    <rPh sb="170" eb="172">
      <t>ケッカ</t>
    </rPh>
    <rPh sb="172" eb="173">
      <t>トウ</t>
    </rPh>
    <rPh sb="178" eb="180">
      <t>カイチク</t>
    </rPh>
    <rPh sb="181" eb="183">
      <t>シュウゼン</t>
    </rPh>
    <rPh sb="184" eb="187">
      <t>ヒツヨウセイ</t>
    </rPh>
    <rPh sb="188" eb="190">
      <t>ハンダン</t>
    </rPh>
    <rPh sb="192" eb="195">
      <t>ケイカクテキ</t>
    </rPh>
    <rPh sb="196" eb="198">
      <t>コウシン</t>
    </rPh>
    <rPh sb="201" eb="203">
      <t>ヒツヨウ</t>
    </rPh>
    <phoneticPr fontId="4"/>
  </si>
  <si>
    <t>　当市の公共下水道は、管渠整備から50年以上、施設の供用開始から約40年が経過しているため、管渠・施設の老朽化が進み、更新や改築が必要となっている。今後も管渠・施設の更新計画をもとに企業債や交付金を活用し事業を進めていく必要がある。
　老朽化に伴い、修繕を含む維持管理にかかる費用が引き続き必要となる。さらに物価や人件費などの高騰により増加することが見込まれる。財源となる使用料収入の増加は見込めず、経費回収率の低さに表れているように、使用料以外の収入で賄わなければならない。流動比率が低いことからも不安定な経営状況となっている。
　今後、人口減少に伴い使用料収入の増加は見込めないが、管渠・施設の老朽化に伴う更新工事は必要となる。適正な使用料の検討、効率的な維持管理、計画的な管渠・施設の更新により安定した下水道事業の運営に努める。</t>
    <rPh sb="19" eb="20">
      <t>ネン</t>
    </rPh>
    <rPh sb="20" eb="22">
      <t>イジョウ</t>
    </rPh>
    <rPh sb="32" eb="33">
      <t>ヤク</t>
    </rPh>
    <rPh sb="35" eb="36">
      <t>ネン</t>
    </rPh>
    <rPh sb="37" eb="39">
      <t>ケイカ</t>
    </rPh>
    <rPh sb="46" eb="48">
      <t>カンキョ</t>
    </rPh>
    <rPh sb="65" eb="67">
      <t>ヒツヨウ</t>
    </rPh>
    <rPh sb="74" eb="76">
      <t>コンゴ</t>
    </rPh>
    <rPh sb="77" eb="79">
      <t>カンキョ</t>
    </rPh>
    <rPh sb="80" eb="82">
      <t>シセツ</t>
    </rPh>
    <rPh sb="83" eb="85">
      <t>コウシン</t>
    </rPh>
    <rPh sb="85" eb="87">
      <t>ケイカク</t>
    </rPh>
    <rPh sb="91" eb="94">
      <t>キギョウサイ</t>
    </rPh>
    <rPh sb="95" eb="98">
      <t>コウフキン</t>
    </rPh>
    <rPh sb="99" eb="101">
      <t>カツヨウ</t>
    </rPh>
    <rPh sb="102" eb="104">
      <t>ジギョウ</t>
    </rPh>
    <rPh sb="105" eb="106">
      <t>スス</t>
    </rPh>
    <rPh sb="110" eb="112">
      <t>ヒツヨウ</t>
    </rPh>
    <rPh sb="118" eb="121">
      <t>ロウキュウカ</t>
    </rPh>
    <rPh sb="122" eb="123">
      <t>トモナ</t>
    </rPh>
    <rPh sb="138" eb="140">
      <t>ヒヨウ</t>
    </rPh>
    <rPh sb="141" eb="142">
      <t>ヒ</t>
    </rPh>
    <rPh sb="143" eb="144">
      <t>ツヅ</t>
    </rPh>
    <rPh sb="145" eb="147">
      <t>ヒツヨウ</t>
    </rPh>
    <rPh sb="154" eb="156">
      <t>ブッカ</t>
    </rPh>
    <rPh sb="157" eb="160">
      <t>ジンケンヒ</t>
    </rPh>
    <rPh sb="163" eb="165">
      <t>コウトウ</t>
    </rPh>
    <rPh sb="168" eb="170">
      <t>ゾウカ</t>
    </rPh>
    <rPh sb="175" eb="177">
      <t>ミコ</t>
    </rPh>
    <rPh sb="181" eb="183">
      <t>ザイゲン</t>
    </rPh>
    <rPh sb="186" eb="191">
      <t>シヨウリョウシュウニュウ</t>
    </rPh>
    <rPh sb="192" eb="194">
      <t>ゾウカ</t>
    </rPh>
    <rPh sb="195" eb="197">
      <t>ミコ</t>
    </rPh>
    <rPh sb="200" eb="205">
      <t>ケイヒカイシュウリツ</t>
    </rPh>
    <rPh sb="206" eb="207">
      <t>ヒク</t>
    </rPh>
    <rPh sb="209" eb="210">
      <t>アラワ</t>
    </rPh>
    <rPh sb="218" eb="221">
      <t>シヨウリョウ</t>
    </rPh>
    <rPh sb="224" eb="226">
      <t>シュウニュウ</t>
    </rPh>
    <rPh sb="227" eb="228">
      <t>マカナ</t>
    </rPh>
    <rPh sb="238" eb="242">
      <t>リュウドウヒリツ</t>
    </rPh>
    <rPh sb="243" eb="244">
      <t>ヒク</t>
    </rPh>
    <rPh sb="250" eb="253">
      <t>フアンテイ</t>
    </rPh>
    <rPh sb="254" eb="258">
      <t>ケイエイジョウキョウ</t>
    </rPh>
    <rPh sb="293" eb="295">
      <t>カンキョ</t>
    </rPh>
    <rPh sb="296" eb="298">
      <t>シセツ</t>
    </rPh>
    <rPh sb="299" eb="302">
      <t>ロウキュウカ</t>
    </rPh>
    <rPh sb="303" eb="304">
      <t>トモナ</t>
    </rPh>
    <rPh sb="305" eb="309">
      <t>コウシンコウジ</t>
    </rPh>
    <rPh sb="310" eb="312">
      <t>ヒツヨウ</t>
    </rPh>
    <rPh sb="316" eb="318">
      <t>テキセイ</t>
    </rPh>
    <rPh sb="319" eb="322">
      <t>シヨウリョウ</t>
    </rPh>
    <rPh sb="323" eb="325">
      <t>ケントウ</t>
    </rPh>
    <rPh sb="326" eb="329">
      <t>コウリツテキ</t>
    </rPh>
    <rPh sb="330" eb="334">
      <t>イジカンリ</t>
    </rPh>
    <rPh sb="335" eb="338">
      <t>ケイカクテキ</t>
    </rPh>
    <rPh sb="339" eb="341">
      <t>カンキョ</t>
    </rPh>
    <rPh sb="342" eb="344">
      <t>シセツ</t>
    </rPh>
    <rPh sb="350" eb="352">
      <t>アンテイ</t>
    </rPh>
    <rPh sb="354" eb="357">
      <t>ゲスイドウ</t>
    </rPh>
    <rPh sb="357" eb="359">
      <t>ジギョウ</t>
    </rPh>
    <rPh sb="360" eb="362">
      <t>ウンエイ</t>
    </rPh>
    <rPh sb="363" eb="364">
      <t>ツト</t>
    </rPh>
    <phoneticPr fontId="4"/>
  </si>
  <si>
    <t>①⑤経常収支比率は、前年度から引き続き100％を上回っているが経費回収率は79.73％で100％を大きく下回っている。使用料以外の収入で汚水処理費を賄っていることを意味するため、100%以上となるよう適正な使用料の検討及び必要経費の見直しを図る必要がある。
②累積欠損金比率は、0％となっているが、今後、使用料収入の増加は見込めず、施設・管渠の老朽化に伴う維持管理費の増加が見込まれるため、使用料の適正化及び施設・管渠の適正な更新、修繕が必要である。
③流動比率は、前年度から上昇しているが類似団体平均値と比べ低い数値となっている。自己資金だけでなく企業債発行や一般会計繰入金により賄っている。主に現金が占める流動資産を増加させるために適正な使用料の検討が必要である。
④企業債残高対事業規模比率は、企業債残高の減少に伴い大きく減少しているが、今後は設備更新で借入が増加する見込みであるため、状況を把握し改善に努める。
⑥汚水処理原価は類似団体平均値を上回っている。今後、有収水量の増加は見込めないため、効率的な維持管理を行い汚水処理費の削減に努める。
⑦施設利用率は当市の値が低下しており、類似団体平均値を下回った。人口減少により処理量の増加は見込めないため、適切な施設規模を検討する必要がある。
⑧水洗化率は、類似団体平均値を下回っている。接続促進活動を継続し水洗化率の向上を図る。</t>
    <rPh sb="10" eb="13">
      <t>ゼンネンド</t>
    </rPh>
    <rPh sb="15" eb="16">
      <t>ヒ</t>
    </rPh>
    <rPh sb="17" eb="18">
      <t>ツヅ</t>
    </rPh>
    <rPh sb="24" eb="26">
      <t>ウワマワ</t>
    </rPh>
    <rPh sb="49" eb="50">
      <t>オオ</t>
    </rPh>
    <rPh sb="52" eb="54">
      <t>シタマワ</t>
    </rPh>
    <rPh sb="59" eb="64">
      <t>シヨウリョウイガイ</t>
    </rPh>
    <rPh sb="65" eb="67">
      <t>シュウニュウ</t>
    </rPh>
    <rPh sb="68" eb="73">
      <t>オスイショリヒ</t>
    </rPh>
    <rPh sb="74" eb="75">
      <t>マカナ</t>
    </rPh>
    <rPh sb="82" eb="84">
      <t>イミ</t>
    </rPh>
    <rPh sb="93" eb="95">
      <t>イジョウ</t>
    </rPh>
    <rPh sb="100" eb="102">
      <t>テキセイ</t>
    </rPh>
    <rPh sb="103" eb="106">
      <t>シヨウリョウ</t>
    </rPh>
    <rPh sb="107" eb="109">
      <t>ケントウ</t>
    </rPh>
    <rPh sb="109" eb="110">
      <t>オヨ</t>
    </rPh>
    <rPh sb="120" eb="121">
      <t>ハカ</t>
    </rPh>
    <rPh sb="122" eb="124">
      <t>ヒツヨウ</t>
    </rPh>
    <rPh sb="149" eb="151">
      <t>コンゴ</t>
    </rPh>
    <rPh sb="158" eb="160">
      <t>ゾウカ</t>
    </rPh>
    <rPh sb="161" eb="163">
      <t>ミコ</t>
    </rPh>
    <rPh sb="202" eb="203">
      <t>オヨ</t>
    </rPh>
    <rPh sb="204" eb="206">
      <t>シセツ</t>
    </rPh>
    <rPh sb="207" eb="209">
      <t>カンキョ</t>
    </rPh>
    <rPh sb="210" eb="212">
      <t>テキセイ</t>
    </rPh>
    <rPh sb="213" eb="215">
      <t>コウシン</t>
    </rPh>
    <rPh sb="216" eb="218">
      <t>シュウゼン</t>
    </rPh>
    <rPh sb="219" eb="221">
      <t>ヒツヨウ</t>
    </rPh>
    <rPh sb="233" eb="236">
      <t>ゼンネンド</t>
    </rPh>
    <rPh sb="238" eb="240">
      <t>ジョウショウ</t>
    </rPh>
    <rPh sb="253" eb="254">
      <t>クラ</t>
    </rPh>
    <rPh sb="266" eb="270">
      <t>ジコシキン</t>
    </rPh>
    <rPh sb="275" eb="278">
      <t>キギョウサイ</t>
    </rPh>
    <rPh sb="278" eb="280">
      <t>ハッコウ</t>
    </rPh>
    <rPh sb="281" eb="285">
      <t>イッパンカイケイ</t>
    </rPh>
    <rPh sb="285" eb="288">
      <t>クリイレキン</t>
    </rPh>
    <rPh sb="291" eb="292">
      <t>マカナ</t>
    </rPh>
    <rPh sb="297" eb="298">
      <t>オモ</t>
    </rPh>
    <rPh sb="299" eb="301">
      <t>ゲンキン</t>
    </rPh>
    <rPh sb="302" eb="303">
      <t>シ</t>
    </rPh>
    <rPh sb="305" eb="309">
      <t>リュウドウシサン</t>
    </rPh>
    <rPh sb="310" eb="312">
      <t>ゾウカ</t>
    </rPh>
    <rPh sb="318" eb="320">
      <t>テキセイ</t>
    </rPh>
    <rPh sb="321" eb="324">
      <t>シヨウリョウ</t>
    </rPh>
    <rPh sb="325" eb="327">
      <t>ケントウ</t>
    </rPh>
    <rPh sb="328" eb="330">
      <t>ヒツヨウ</t>
    </rPh>
    <rPh sb="350" eb="355">
      <t>キギョウサイザンダカ</t>
    </rPh>
    <rPh sb="359" eb="360">
      <t>トモナ</t>
    </rPh>
    <rPh sb="361" eb="362">
      <t>オオ</t>
    </rPh>
    <rPh sb="372" eb="374">
      <t>コンゴ</t>
    </rPh>
    <rPh sb="375" eb="379">
      <t>セツビコウシン</t>
    </rPh>
    <rPh sb="380" eb="382">
      <t>カリイレ</t>
    </rPh>
    <rPh sb="383" eb="385">
      <t>ゾウカ</t>
    </rPh>
    <rPh sb="387" eb="389">
      <t>ミコミ</t>
    </rPh>
    <rPh sb="396" eb="398">
      <t>ジョウキョウ</t>
    </rPh>
    <rPh sb="399" eb="401">
      <t>ハアク</t>
    </rPh>
    <rPh sb="402" eb="404">
      <t>カイゼン</t>
    </rPh>
    <rPh sb="405" eb="406">
      <t>ツト</t>
    </rPh>
    <rPh sb="411" eb="417">
      <t>オスイショリゲンカ</t>
    </rPh>
    <rPh sb="418" eb="422">
      <t>ルイジダンタイ</t>
    </rPh>
    <rPh sb="422" eb="425">
      <t>ヘイキンチ</t>
    </rPh>
    <rPh sb="426" eb="428">
      <t>ウワマワ</t>
    </rPh>
    <rPh sb="433" eb="435">
      <t>コンゴ</t>
    </rPh>
    <rPh sb="436" eb="440">
      <t>ユウシュウスイリョウ</t>
    </rPh>
    <rPh sb="441" eb="443">
      <t>ゾウカ</t>
    </rPh>
    <rPh sb="444" eb="446">
      <t>ミコ</t>
    </rPh>
    <rPh sb="461" eb="462">
      <t>オコナ</t>
    </rPh>
    <rPh sb="463" eb="468">
      <t>オスイショリヒ</t>
    </rPh>
    <rPh sb="469" eb="471">
      <t>サクゲン</t>
    </rPh>
    <rPh sb="472" eb="473">
      <t>ツト</t>
    </rPh>
    <rPh sb="478" eb="483">
      <t>シセツリヨウリツ</t>
    </rPh>
    <rPh sb="484" eb="486">
      <t>トウシ</t>
    </rPh>
    <rPh sb="487" eb="488">
      <t>アタイ</t>
    </rPh>
    <rPh sb="489" eb="491">
      <t>テイカ</t>
    </rPh>
    <rPh sb="496" eb="500">
      <t>ルイジダンタイ</t>
    </rPh>
    <rPh sb="500" eb="503">
      <t>ヘイキンチ</t>
    </rPh>
    <rPh sb="504" eb="506">
      <t>シタマワ</t>
    </rPh>
    <rPh sb="509" eb="513">
      <t>ジンコウゲンショウ</t>
    </rPh>
    <rPh sb="516" eb="519">
      <t>ショリリョウ</t>
    </rPh>
    <rPh sb="520" eb="522">
      <t>ゾウカ</t>
    </rPh>
    <rPh sb="523" eb="525">
      <t>ミコ</t>
    </rPh>
    <rPh sb="531" eb="533">
      <t>テキセツ</t>
    </rPh>
    <rPh sb="582" eb="586">
      <t>スイセンカリツ</t>
    </rPh>
    <rPh sb="587" eb="589">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</si>
</sst>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0.14000000000000001</c:v>
                </c:pt>
                <c:pt idx="2">
                  <c:v>0.08</c:v>
                </c:pt>
                <c:pt idx="3">
                  <c:v>0.09</c:v>
                </c:pt>
                <c:pt idx="4">
                  <c:v>0.15</c:v>
                </c:pt>
              </c:numCache>
            </c:numRef>
          </c:val>
          <c:extLst>
            <c:ext xmlns:c16="http://schemas.microsoft.com/office/drawing/2014/chart" uri="{C3380CC4-5D6E-409C-BE32-E72D297353CC}">
              <c16:uniqueId val="{00000000-30E7-44FD-BB83-AE267CE3BC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30E7-44FD-BB83-AE267CE3BC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64.87</c:v>
                </c:pt>
                <c:pt idx="1">
                  <c:v>65.91</c:v>
                </c:pt>
                <c:pt idx="2">
                  <c:v>64.55</c:v>
                </c:pt>
                <c:pt idx="3">
                  <c:v>61.47</c:v>
                </c:pt>
                <c:pt idx="4">
                  <c:v>60.29</c:v>
                </c:pt>
              </c:numCache>
            </c:numRef>
          </c:val>
          <c:extLst>
            <c:ext xmlns:c16="http://schemas.microsoft.com/office/drawing/2014/chart" uri="{C3380CC4-5D6E-409C-BE32-E72D297353CC}">
              <c16:uniqueId val="{00000000-449B-4622-84E8-EC0DEFF2EE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449B-4622-84E8-EC0DEFF2EE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91.27</c:v>
                </c:pt>
                <c:pt idx="1">
                  <c:v>91</c:v>
                </c:pt>
                <c:pt idx="2">
                  <c:v>90.51</c:v>
                </c:pt>
                <c:pt idx="3">
                  <c:v>91.35</c:v>
                </c:pt>
                <c:pt idx="4">
                  <c:v>91.5</c:v>
                </c:pt>
              </c:numCache>
            </c:numRef>
          </c:val>
          <c:extLst>
            <c:ext xmlns:c16="http://schemas.microsoft.com/office/drawing/2014/chart" uri="{C3380CC4-5D6E-409C-BE32-E72D297353CC}">
              <c16:uniqueId val="{00000000-FC18-48F9-BF44-6E72436E3C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FC18-48F9-BF44-6E72436E3C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109.59</c:v>
                </c:pt>
                <c:pt idx="1">
                  <c:v>100.83</c:v>
                </c:pt>
                <c:pt idx="2">
                  <c:v>98.97</c:v>
                </c:pt>
                <c:pt idx="3">
                  <c:v>105.47</c:v>
                </c:pt>
                <c:pt idx="4">
                  <c:v>106.39</c:v>
                </c:pt>
              </c:numCache>
            </c:numRef>
          </c:val>
          <c:extLst>
            <c:ext xmlns:c16="http://schemas.microsoft.com/office/drawing/2014/chart" uri="{C3380CC4-5D6E-409C-BE32-E72D297353CC}">
              <c16:uniqueId val="{00000000-2F23-4176-8A3F-57C735D84E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2F23-4176-8A3F-57C735D84E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4.3099999999999996</c:v>
                </c:pt>
                <c:pt idx="1">
                  <c:v>8.42</c:v>
                </c:pt>
                <c:pt idx="2">
                  <c:v>12.47</c:v>
                </c:pt>
                <c:pt idx="3">
                  <c:v>16.489999999999998</c:v>
                </c:pt>
                <c:pt idx="4">
                  <c:v>20.420000000000002</c:v>
                </c:pt>
              </c:numCache>
            </c:numRef>
          </c:val>
          <c:extLst>
            <c:ext xmlns:c16="http://schemas.microsoft.com/office/drawing/2014/chart" uri="{C3380CC4-5D6E-409C-BE32-E72D297353CC}">
              <c16:uniqueId val="{00000000-419B-462B-8EC3-70D0E19918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419B-462B-8EC3-70D0E19918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6.44</c:v>
                </c:pt>
                <c:pt idx="4" formatCode="#,##0.00;&quot;△&quot;#,##0.00;&quot;-&quot;">
                  <c:v>6.42</c:v>
                </c:pt>
              </c:numCache>
            </c:numRef>
          </c:val>
          <c:extLst>
            <c:ext xmlns:c16="http://schemas.microsoft.com/office/drawing/2014/chart" uri="{C3380CC4-5D6E-409C-BE32-E72D297353CC}">
              <c16:uniqueId val="{00000000-3601-452D-8620-9DF62608DE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3601-452D-8620-9DF62608DE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1E-4F0B-8DD4-4BC6B1DC2A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331E-4F0B-8DD4-4BC6B1DC2A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22.35</c:v>
                </c:pt>
                <c:pt idx="1">
                  <c:v>24.69</c:v>
                </c:pt>
                <c:pt idx="2">
                  <c:v>13.85</c:v>
                </c:pt>
                <c:pt idx="3">
                  <c:v>28.1</c:v>
                </c:pt>
                <c:pt idx="4">
                  <c:v>32.909999999999997</c:v>
                </c:pt>
              </c:numCache>
            </c:numRef>
          </c:val>
          <c:extLst>
            <c:ext xmlns:c16="http://schemas.microsoft.com/office/drawing/2014/chart" uri="{C3380CC4-5D6E-409C-BE32-E72D297353CC}">
              <c16:uniqueId val="{00000000-1714-4897-8371-39AC99DDA8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1714-4897-8371-39AC99DDA8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716.81</c:v>
                </c:pt>
                <c:pt idx="1">
                  <c:v>727.32</c:v>
                </c:pt>
                <c:pt idx="2">
                  <c:v>699.99</c:v>
                </c:pt>
                <c:pt idx="3">
                  <c:v>571.76</c:v>
                </c:pt>
                <c:pt idx="4">
                  <c:v>483.54</c:v>
                </c:pt>
              </c:numCache>
            </c:numRef>
          </c:val>
          <c:extLst>
            <c:ext xmlns:c16="http://schemas.microsoft.com/office/drawing/2014/chart" uri="{C3380CC4-5D6E-409C-BE32-E72D297353CC}">
              <c16:uniqueId val="{00000000-F819-420E-94B5-42D86D653D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F819-420E-94B5-42D86D653D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78.8</c:v>
                </c:pt>
                <c:pt idx="1">
                  <c:v>79.05</c:v>
                </c:pt>
                <c:pt idx="2">
                  <c:v>76.62</c:v>
                </c:pt>
                <c:pt idx="3">
                  <c:v>79.5</c:v>
                </c:pt>
                <c:pt idx="4">
                  <c:v>79.73</c:v>
                </c:pt>
              </c:numCache>
            </c:numRef>
          </c:val>
          <c:extLst>
            <c:ext xmlns:c16="http://schemas.microsoft.com/office/drawing/2014/chart" uri="{C3380CC4-5D6E-409C-BE32-E72D297353CC}">
              <c16:uniqueId val="{00000000-BE0E-4C40-AC58-EAED2FC6F7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BE0E-4C40-AC58-EAED2FC6F7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155.1</c:v>
                </c:pt>
                <c:pt idx="3">
                  <c:v>150</c:v>
                </c:pt>
                <c:pt idx="4">
                  <c:v>150</c:v>
                </c:pt>
              </c:numCache>
            </c:numRef>
          </c:val>
          <c:extLst>
            <c:ext xmlns:c16="http://schemas.microsoft.com/office/drawing/2014/chart" uri="{C3380CC4-5D6E-409C-BE32-E72D297353CC}">
              <c16:uniqueId val="{00000000-D03E-45BD-B365-AD684D95F2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D03E-45BD-B365-AD684D95F2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D35" sqref="BD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静岡県　藤枝市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139870</v>
      </c>
      <c r="AM8" s="41"/>
      <c r="AN8" s="41"/>
      <c r="AO8" s="41"/>
      <c r="AP8" s="41"/>
      <c r="AQ8" s="41"/>
      <c r="AR8" s="41"/>
      <c r="AS8" s="41"/>
      <c r="AT8" s="34">
        <f>データ!T6</f>
        <v>194.06</v>
      </c>
      <c r="AU8" s="34"/>
      <c r="AV8" s="34"/>
      <c r="AW8" s="34"/>
      <c r="AX8" s="34"/>
      <c r="AY8" s="34"/>
      <c r="AZ8" s="34"/>
      <c r="BA8" s="34"/>
      <c r="BB8" s="34">
        <f>データ!U6</f>
        <v>720.76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61.42</v>
      </c>
      <c r="J10" s="34"/>
      <c r="K10" s="34"/>
      <c r="L10" s="34"/>
      <c r="M10" s="34"/>
      <c r="N10" s="34"/>
      <c r="O10" s="34"/>
      <c r="P10" s="34">
        <f>データ!P6</f>
        <v>42.25</v>
      </c>
      <c r="Q10" s="34"/>
      <c r="R10" s="34"/>
      <c r="S10" s="34"/>
      <c r="T10" s="34"/>
      <c r="U10" s="34"/>
      <c r="V10" s="34"/>
      <c r="W10" s="34">
        <f>データ!Q6</f>
        <v>85.75</v>
      </c>
      <c r="X10" s="34"/>
      <c r="Y10" s="34"/>
      <c r="Z10" s="34"/>
      <c r="AA10" s="34"/>
      <c r="AB10" s="34"/>
      <c r="AC10" s="34"/>
      <c r="AD10" s="41">
        <f>データ!R6</f>
        <v>2310</v>
      </c>
      <c r="AE10" s="41"/>
      <c r="AF10" s="41"/>
      <c r="AG10" s="41"/>
      <c r="AH10" s="41"/>
      <c r="AI10" s="41"/>
      <c r="AJ10" s="41"/>
      <c r="AK10" s="2"/>
      <c r="AL10" s="41">
        <f>データ!V6</f>
        <v>58856</v>
      </c>
      <c r="AM10" s="41"/>
      <c r="AN10" s="41"/>
      <c r="AO10" s="41"/>
      <c r="AP10" s="41"/>
      <c r="AQ10" s="41"/>
      <c r="AR10" s="41"/>
      <c r="AS10" s="41"/>
      <c r="AT10" s="34">
        <f>データ!W6</f>
        <v>10.27</v>
      </c>
      <c r="AU10" s="34"/>
      <c r="AV10" s="34"/>
      <c r="AW10" s="34"/>
      <c r="AX10" s="34"/>
      <c r="AY10" s="34"/>
      <c r="AZ10" s="34"/>
      <c r="BA10" s="34"/>
      <c r="BB10" s="34">
        <f>データ!X6</f>
        <v>5730.87</v>
      </c>
      <c r="BC10" s="34"/>
      <c r="BD10" s="34"/>
      <c r="BE10" s="34"/>
      <c r="BF10" s="34"/>
      <c r="BG10" s="34"/>
      <c r="BH10" s="34"/>
      <c r="BI10" s="34"/>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3"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3"/>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3"/>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3"/>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3"/>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3"/>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3"/>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3"/>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3"/>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3"/>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3"/>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3"/>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3"/>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3"/>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3"/>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3"/>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3"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3"/>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3"/>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3"/>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3"/>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3"/>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3"/>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3"/>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3"/>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3"/>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3"/>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3"/>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3"/>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3"/>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3"/>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3"/>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DeTfcy2JABOVl76OGUVvsLrNQ3o7/+9Bk2FCKE5JfGy5ATW47A2YV4THjzfwF7RvYEH1psFBEVhu9Ico7XY3A==" saltValue="kPzkT9oVA66WOmwZgSHR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222143</v>
      </c>
      <c r="D6" s="19">
        <f t="shared" si="3"/>
        <v>46</v>
      </c>
      <c r="E6" s="19">
        <f t="shared" si="3"/>
        <v>17</v>
      </c>
      <c r="F6" s="19">
        <f t="shared" si="3"/>
        <v>1</v>
      </c>
      <c r="G6" s="19">
        <f t="shared" si="3"/>
        <v>0</v>
      </c>
      <c r="H6" s="19" t="str">
        <f t="shared" si="3"/>
        <v>静岡県　藤枝市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61.42</v>
      </c>
      <c r="P6" s="20">
        <f t="shared" si="3"/>
        <v>42.25</v>
      </c>
      <c r="Q6" s="20">
        <f t="shared" si="3"/>
        <v>85.75</v>
      </c>
      <c r="R6" s="20">
        <f t="shared" si="3"/>
        <v>2310</v>
      </c>
      <c r="S6" s="20">
        <f t="shared" si="3"/>
        <v>139870</v>
      </c>
      <c r="T6" s="20">
        <f t="shared" si="3"/>
        <v>194.06</v>
      </c>
      <c r="U6" s="20">
        <f t="shared" si="3"/>
        <v>720.76</v>
      </c>
      <c r="V6" s="20">
        <f t="shared" si="3"/>
        <v>58856</v>
      </c>
      <c r="W6" s="20">
        <f t="shared" si="3"/>
        <v>10.27</v>
      </c>
      <c r="X6" s="20">
        <f t="shared" si="3"/>
        <v>5730.87</v>
      </c>
      <c r="Y6" s="21">
        <f>IF(Y7="",NA(),Y7)</f>
        <v>109.59</v>
      </c>
      <c r="Z6" s="21">
        <f t="shared" ref="Z6:AH6" si="4">IF(Z7="",NA(),Z7)</f>
        <v>100.83</v>
      </c>
      <c r="AA6" s="21">
        <f t="shared" si="4"/>
        <v>98.97</v>
      </c>
      <c r="AB6" s="21">
        <f t="shared" si="4"/>
        <v>105.47</v>
      </c>
      <c r="AC6" s="21">
        <f t="shared" si="4"/>
        <v>106.39</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22.35</v>
      </c>
      <c r="AV6" s="21">
        <f t="shared" ref="AV6:BD6" si="6">IF(AV7="",NA(),AV7)</f>
        <v>24.69</v>
      </c>
      <c r="AW6" s="21">
        <f t="shared" si="6"/>
        <v>13.85</v>
      </c>
      <c r="AX6" s="21">
        <f t="shared" si="6"/>
        <v>28.1</v>
      </c>
      <c r="AY6" s="21">
        <f t="shared" si="6"/>
        <v>32.909999999999997</v>
      </c>
      <c r="AZ6" s="21">
        <f t="shared" si="6"/>
        <v>67.86</v>
      </c>
      <c r="BA6" s="21">
        <f t="shared" si="6"/>
        <v>72.92</v>
      </c>
      <c r="BB6" s="21">
        <f t="shared" si="6"/>
        <v>81.19</v>
      </c>
      <c r="BC6" s="21">
        <f t="shared" si="6"/>
        <v>85.86</v>
      </c>
      <c r="BD6" s="21">
        <f t="shared" si="6"/>
        <v>94.74</v>
      </c>
      <c r="BE6" s="20" t="str">
        <f>IF(BE7="","",IF(BE7="-","【-】","【"&amp;SUBSTITUTE(TEXT(BE7,"#,##0.00"),"-","△")&amp;"】"))</f>
        <v>【82.75】</v>
      </c>
      <c r="BF6" s="21">
        <f>IF(BF7="",NA(),BF7)</f>
        <v>716.81</v>
      </c>
      <c r="BG6" s="21">
        <f t="shared" ref="BG6:BO6" si="7">IF(BG7="",NA(),BG7)</f>
        <v>727.32</v>
      </c>
      <c r="BH6" s="21">
        <f t="shared" si="7"/>
        <v>699.99</v>
      </c>
      <c r="BI6" s="21">
        <f t="shared" si="7"/>
        <v>571.76</v>
      </c>
      <c r="BJ6" s="21">
        <f t="shared" si="7"/>
        <v>483.54</v>
      </c>
      <c r="BK6" s="21">
        <f t="shared" si="7"/>
        <v>709.4</v>
      </c>
      <c r="BL6" s="21">
        <f t="shared" si="7"/>
        <v>734.47</v>
      </c>
      <c r="BM6" s="21">
        <f t="shared" si="7"/>
        <v>720.89</v>
      </c>
      <c r="BN6" s="21">
        <f t="shared" si="7"/>
        <v>676.93</v>
      </c>
      <c r="BO6" s="21">
        <f t="shared" si="7"/>
        <v>635.88</v>
      </c>
      <c r="BP6" s="20" t="str">
        <f>IF(BP7="","",IF(BP7="-","【-】","【"&amp;SUBSTITUTE(TEXT(BP7,"#,##0.00"),"-","△")&amp;"】"))</f>
        <v>【602.56】</v>
      </c>
      <c r="BQ6" s="21">
        <f>IF(BQ7="",NA(),BQ7)</f>
        <v>78.8</v>
      </c>
      <c r="BR6" s="21">
        <f t="shared" ref="BR6:BZ6" si="8">IF(BR7="",NA(),BR7)</f>
        <v>79.05</v>
      </c>
      <c r="BS6" s="21">
        <f t="shared" si="8"/>
        <v>76.62</v>
      </c>
      <c r="BT6" s="21">
        <f t="shared" si="8"/>
        <v>79.5</v>
      </c>
      <c r="BU6" s="21">
        <f t="shared" si="8"/>
        <v>79.73</v>
      </c>
      <c r="BV6" s="21">
        <f t="shared" si="8"/>
        <v>91.14</v>
      </c>
      <c r="BW6" s="21">
        <f t="shared" si="8"/>
        <v>90.69</v>
      </c>
      <c r="BX6" s="21">
        <f t="shared" si="8"/>
        <v>90.5</v>
      </c>
      <c r="BY6" s="21">
        <f t="shared" si="8"/>
        <v>92.66</v>
      </c>
      <c r="BZ6" s="21">
        <f t="shared" si="8"/>
        <v>93.49</v>
      </c>
      <c r="CA6" s="20" t="str">
        <f>IF(CA7="","",IF(CA7="-","【-】","【"&amp;SUBSTITUTE(TEXT(CA7,"#,##0.00"),"-","△")&amp;"】"))</f>
        <v>【97.94】</v>
      </c>
      <c r="CB6" s="21">
        <f>IF(CB7="",NA(),CB7)</f>
        <v>150</v>
      </c>
      <c r="CC6" s="21">
        <f t="shared" ref="CC6:CK6" si="9">IF(CC7="",NA(),CC7)</f>
        <v>150</v>
      </c>
      <c r="CD6" s="21">
        <f t="shared" si="9"/>
        <v>155.1</v>
      </c>
      <c r="CE6" s="21">
        <f t="shared" si="9"/>
        <v>150</v>
      </c>
      <c r="CF6" s="21">
        <f t="shared" si="9"/>
        <v>150</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64.87</v>
      </c>
      <c r="CN6" s="21">
        <f t="shared" ref="CN6:CV6" si="10">IF(CN7="",NA(),CN7)</f>
        <v>65.91</v>
      </c>
      <c r="CO6" s="21">
        <f t="shared" si="10"/>
        <v>64.55</v>
      </c>
      <c r="CP6" s="21">
        <f t="shared" si="10"/>
        <v>61.47</v>
      </c>
      <c r="CQ6" s="21">
        <f t="shared" si="10"/>
        <v>60.29</v>
      </c>
      <c r="CR6" s="21">
        <f t="shared" si="10"/>
        <v>60.78</v>
      </c>
      <c r="CS6" s="21">
        <f t="shared" si="10"/>
        <v>59.96</v>
      </c>
      <c r="CT6" s="21">
        <f t="shared" si="10"/>
        <v>59.9</v>
      </c>
      <c r="CU6" s="21">
        <f t="shared" si="10"/>
        <v>60.13</v>
      </c>
      <c r="CV6" s="21">
        <f t="shared" si="10"/>
        <v>62.51</v>
      </c>
      <c r="CW6" s="20" t="str">
        <f>IF(CW7="","",IF(CW7="-","【-】","【"&amp;SUBSTITUTE(TEXT(CW7,"#,##0.00"),"-","△")&amp;"】"))</f>
        <v>【60.13】</v>
      </c>
      <c r="CX6" s="21">
        <f>IF(CX7="",NA(),CX7)</f>
        <v>91.27</v>
      </c>
      <c r="CY6" s="21">
        <f t="shared" ref="CY6:DG6" si="11">IF(CY7="",NA(),CY7)</f>
        <v>91</v>
      </c>
      <c r="CZ6" s="21">
        <f t="shared" si="11"/>
        <v>90.51</v>
      </c>
      <c r="DA6" s="21">
        <f t="shared" si="11"/>
        <v>91.35</v>
      </c>
      <c r="DB6" s="21">
        <f t="shared" si="11"/>
        <v>91.5</v>
      </c>
      <c r="DC6" s="21">
        <f t="shared" si="11"/>
        <v>94.17</v>
      </c>
      <c r="DD6" s="21">
        <f t="shared" si="11"/>
        <v>94.27</v>
      </c>
      <c r="DE6" s="21">
        <f t="shared" si="11"/>
        <v>94.46</v>
      </c>
      <c r="DF6" s="21">
        <f t="shared" si="11"/>
        <v>94.37</v>
      </c>
      <c r="DG6" s="21">
        <f t="shared" si="11"/>
        <v>94.61</v>
      </c>
      <c r="DH6" s="20" t="str">
        <f>IF(DH7="","",IF(DH7="-","【-】","【"&amp;SUBSTITUTE(TEXT(DH7,"#,##0.00"),"-","△")&amp;"】"))</f>
        <v>【96.00】</v>
      </c>
      <c r="DI6" s="21">
        <f>IF(DI7="",NA(),DI7)</f>
        <v>4.3099999999999996</v>
      </c>
      <c r="DJ6" s="21">
        <f t="shared" ref="DJ6:DR6" si="12">IF(DJ7="",NA(),DJ7)</f>
        <v>8.42</v>
      </c>
      <c r="DK6" s="21">
        <f t="shared" si="12"/>
        <v>12.47</v>
      </c>
      <c r="DL6" s="21">
        <f t="shared" si="12"/>
        <v>16.489999999999998</v>
      </c>
      <c r="DM6" s="21">
        <f t="shared" si="12"/>
        <v>20.420000000000002</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1">
        <f t="shared" si="13"/>
        <v>6.44</v>
      </c>
      <c r="DX6" s="21">
        <f t="shared" si="13"/>
        <v>6.42</v>
      </c>
      <c r="DY6" s="21">
        <f t="shared" si="13"/>
        <v>1.06</v>
      </c>
      <c r="DZ6" s="21">
        <f t="shared" si="13"/>
        <v>2.02</v>
      </c>
      <c r="EA6" s="21">
        <f t="shared" si="13"/>
        <v>2.67</v>
      </c>
      <c r="EB6" s="21">
        <f t="shared" si="13"/>
        <v>3.43</v>
      </c>
      <c r="EC6" s="21">
        <f t="shared" si="13"/>
        <v>4.25</v>
      </c>
      <c r="ED6" s="20" t="str">
        <f>IF(ED7="","",IF(ED7="-","【-】","【"&amp;SUBSTITUTE(TEXT(ED7,"#,##0.00"),"-","△")&amp;"】"))</f>
        <v>【9.46】</v>
      </c>
      <c r="EE6" s="21">
        <f>IF(EE7="",NA(),EE7)</f>
        <v>0.09</v>
      </c>
      <c r="EF6" s="21">
        <f t="shared" ref="EF6:EN6" si="14">IF(EF7="",NA(),EF7)</f>
        <v>0.14000000000000001</v>
      </c>
      <c r="EG6" s="21">
        <f t="shared" si="14"/>
        <v>0.08</v>
      </c>
      <c r="EH6" s="21">
        <f t="shared" si="14"/>
        <v>0.09</v>
      </c>
      <c r="EI6" s="21">
        <f t="shared" si="14"/>
        <v>0.15</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222143</v>
      </c>
      <c r="D7" s="23">
        <v>46</v>
      </c>
      <c r="E7" s="23">
        <v>17</v>
      </c>
      <c r="F7" s="23">
        <v>1</v>
      </c>
      <c r="G7" s="23">
        <v>0</v>
      </c>
      <c r="H7" s="23" t="s">
        <v>95</v>
      </c>
      <c r="I7" s="23" t="s">
        <v>96</v>
      </c>
      <c r="J7" s="23" t="s">
        <v>97</v>
      </c>
      <c r="K7" s="23" t="s">
        <v>98</v>
      </c>
      <c r="L7" s="23" t="s">
        <v>99</v>
      </c>
      <c r="M7" s="23" t="s">
        <v>100</v>
      </c>
      <c r="N7" s="24" t="s">
        <v>101</v>
      </c>
      <c r="O7" s="24">
        <v>61.42</v>
      </c>
      <c r="P7" s="24">
        <v>42.25</v>
      </c>
      <c r="Q7" s="24">
        <v>85.75</v>
      </c>
      <c r="R7" s="24">
        <v>2310</v>
      </c>
      <c r="S7" s="24">
        <v>139870</v>
      </c>
      <c r="T7" s="24">
        <v>194.06</v>
      </c>
      <c r="U7" s="24">
        <v>720.76</v>
      </c>
      <c r="V7" s="24">
        <v>58856</v>
      </c>
      <c r="W7" s="24">
        <v>10.27</v>
      </c>
      <c r="X7" s="24">
        <v>5730.87</v>
      </c>
      <c r="Y7" s="24">
        <v>109.59</v>
      </c>
      <c r="Z7" s="24">
        <v>100.83</v>
      </c>
      <c r="AA7" s="24">
        <v>98.97</v>
      </c>
      <c r="AB7" s="24">
        <v>105.47</v>
      </c>
      <c r="AC7" s="24">
        <v>106.39</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22.35</v>
      </c>
      <c r="AV7" s="24">
        <v>24.69</v>
      </c>
      <c r="AW7" s="24">
        <v>13.85</v>
      </c>
      <c r="AX7" s="24">
        <v>28.1</v>
      </c>
      <c r="AY7" s="24">
        <v>32.909999999999997</v>
      </c>
      <c r="AZ7" s="24">
        <v>67.86</v>
      </c>
      <c r="BA7" s="24">
        <v>72.92</v>
      </c>
      <c r="BB7" s="24">
        <v>81.19</v>
      </c>
      <c r="BC7" s="24">
        <v>85.86</v>
      </c>
      <c r="BD7" s="24">
        <v>94.74</v>
      </c>
      <c r="BE7" s="24">
        <v>82.75</v>
      </c>
      <c r="BF7" s="24">
        <v>716.81</v>
      </c>
      <c r="BG7" s="24">
        <v>727.32</v>
      </c>
      <c r="BH7" s="24">
        <v>699.99</v>
      </c>
      <c r="BI7" s="24">
        <v>571.76</v>
      </c>
      <c r="BJ7" s="24">
        <v>483.54</v>
      </c>
      <c r="BK7" s="24">
        <v>709.4</v>
      </c>
      <c r="BL7" s="24">
        <v>734.47</v>
      </c>
      <c r="BM7" s="24">
        <v>720.89</v>
      </c>
      <c r="BN7" s="24">
        <v>676.93</v>
      </c>
      <c r="BO7" s="24">
        <v>635.88</v>
      </c>
      <c r="BP7" s="24">
        <v>602.55999999999995</v>
      </c>
      <c r="BQ7" s="24">
        <v>78.8</v>
      </c>
      <c r="BR7" s="24">
        <v>79.05</v>
      </c>
      <c r="BS7" s="24">
        <v>76.62</v>
      </c>
      <c r="BT7" s="24">
        <v>79.5</v>
      </c>
      <c r="BU7" s="24">
        <v>79.73</v>
      </c>
      <c r="BV7" s="24">
        <v>91.14</v>
      </c>
      <c r="BW7" s="24">
        <v>90.69</v>
      </c>
      <c r="BX7" s="24">
        <v>90.5</v>
      </c>
      <c r="BY7" s="24">
        <v>92.66</v>
      </c>
      <c r="BZ7" s="24">
        <v>93.49</v>
      </c>
      <c r="CA7" s="24">
        <v>97.94</v>
      </c>
      <c r="CB7" s="24">
        <v>150</v>
      </c>
      <c r="CC7" s="24">
        <v>150</v>
      </c>
      <c r="CD7" s="24">
        <v>155.1</v>
      </c>
      <c r="CE7" s="24">
        <v>150</v>
      </c>
      <c r="CF7" s="24">
        <v>150</v>
      </c>
      <c r="CG7" s="24">
        <v>136.86000000000001</v>
      </c>
      <c r="CH7" s="24">
        <v>138.52000000000001</v>
      </c>
      <c r="CI7" s="24">
        <v>138.66999999999999</v>
      </c>
      <c r="CJ7" s="24">
        <v>139.12</v>
      </c>
      <c r="CK7" s="24">
        <v>141.68</v>
      </c>
      <c r="CL7" s="24">
        <v>140.97999999999999</v>
      </c>
      <c r="CM7" s="24">
        <v>64.87</v>
      </c>
      <c r="CN7" s="24">
        <v>65.91</v>
      </c>
      <c r="CO7" s="24">
        <v>64.55</v>
      </c>
      <c r="CP7" s="24">
        <v>61.47</v>
      </c>
      <c r="CQ7" s="24">
        <v>60.29</v>
      </c>
      <c r="CR7" s="24">
        <v>60.78</v>
      </c>
      <c r="CS7" s="24">
        <v>59.96</v>
      </c>
      <c r="CT7" s="24">
        <v>59.9</v>
      </c>
      <c r="CU7" s="24">
        <v>60.13</v>
      </c>
      <c r="CV7" s="24">
        <v>62.51</v>
      </c>
      <c r="CW7" s="24">
        <v>60.13</v>
      </c>
      <c r="CX7" s="24">
        <v>91.27</v>
      </c>
      <c r="CY7" s="24">
        <v>91</v>
      </c>
      <c r="CZ7" s="24">
        <v>90.51</v>
      </c>
      <c r="DA7" s="24">
        <v>91.35</v>
      </c>
      <c r="DB7" s="24">
        <v>91.5</v>
      </c>
      <c r="DC7" s="24">
        <v>94.17</v>
      </c>
      <c r="DD7" s="24">
        <v>94.27</v>
      </c>
      <c r="DE7" s="24">
        <v>94.46</v>
      </c>
      <c r="DF7" s="24">
        <v>94.37</v>
      </c>
      <c r="DG7" s="24">
        <v>94.61</v>
      </c>
      <c r="DH7" s="24">
        <v>96</v>
      </c>
      <c r="DI7" s="24">
        <v>4.3099999999999996</v>
      </c>
      <c r="DJ7" s="24">
        <v>8.42</v>
      </c>
      <c r="DK7" s="24">
        <v>12.47</v>
      </c>
      <c r="DL7" s="24">
        <v>16.489999999999998</v>
      </c>
      <c r="DM7" s="24">
        <v>20.420000000000002</v>
      </c>
      <c r="DN7" s="24">
        <v>23.25</v>
      </c>
      <c r="DO7" s="24">
        <v>25.2</v>
      </c>
      <c r="DP7" s="24">
        <v>27.42</v>
      </c>
      <c r="DQ7" s="24">
        <v>30.01</v>
      </c>
      <c r="DR7" s="24">
        <v>32.229999999999997</v>
      </c>
      <c r="DS7" s="24">
        <v>42.2</v>
      </c>
      <c r="DT7" s="24">
        <v>0</v>
      </c>
      <c r="DU7" s="24">
        <v>0</v>
      </c>
      <c r="DV7" s="24">
        <v>0</v>
      </c>
      <c r="DW7" s="24">
        <v>6.44</v>
      </c>
      <c r="DX7" s="24">
        <v>6.42</v>
      </c>
      <c r="DY7" s="24">
        <v>1.06</v>
      </c>
      <c r="DZ7" s="24">
        <v>2.02</v>
      </c>
      <c r="EA7" s="24">
        <v>2.67</v>
      </c>
      <c r="EB7" s="24">
        <v>3.43</v>
      </c>
      <c r="EC7" s="24">
        <v>4.25</v>
      </c>
      <c r="ED7" s="24">
        <v>9.4600000000000009</v>
      </c>
      <c r="EE7" s="24">
        <v>0.09</v>
      </c>
      <c r="EF7" s="24">
        <v>0.14000000000000001</v>
      </c>
      <c r="EG7" s="24">
        <v>0.08</v>
      </c>
      <c r="EH7" s="24">
        <v>0.09</v>
      </c>
      <c r="EI7" s="24">
        <v>0.15</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john</cp:lastModifiedBy>
  <cp:lastPrinted>2026-01-22T04:25:39Z</cp:lastPrinted>
  <dcterms:created xsi:type="dcterms:W3CDTF">2025-12-23T06:01:39Z</dcterms:created>
  <dcterms:modified xsi:type="dcterms:W3CDTF">2026-01-22T04:33:19Z</dcterms:modified>
  <cp:category/>
</cp:coreProperties>
</file>