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-flsv1\全庁ファイルサーバ\総務課\9000文書管理Ｆ(総務)\★★★未整理フォルダ（統計）\統計人口加工(O専用）\コーナー 統計 (例月人口加工)\R5\R5.4末現在\01_公表用\"/>
    </mc:Choice>
  </mc:AlternateContent>
  <bookViews>
    <workbookView xWindow="600" yWindow="120" windowWidth="19395" windowHeight="7830" activeTab="4"/>
  </bookViews>
  <sheets>
    <sheet name="元データ" sheetId="2" r:id="rId1"/>
    <sheet name="中間集計" sheetId="5" r:id="rId2"/>
    <sheet name="町内会別人口（外国人含む）" sheetId="1" r:id="rId3"/>
    <sheet name="町内会別人口（日本人のみ）" sheetId="3" r:id="rId4"/>
    <sheet name="公表用" sheetId="4" r:id="rId5"/>
  </sheets>
  <definedNames>
    <definedName name="_xlnm._FilterDatabase" localSheetId="0" hidden="1">元データ!$E$1:$E$223</definedName>
    <definedName name="_xlnm._FilterDatabase" localSheetId="1" hidden="1">中間集計!$A$1:$W$222</definedName>
    <definedName name="_xlnm.Print_Titles" localSheetId="2">'町内会別人口（外国人含む）'!$1:$1</definedName>
    <definedName name="_xlnm.Print_Titles" localSheetId="3">'町内会別人口（日本人のみ）'!$1:$1</definedName>
  </definedNames>
  <calcPr calcId="162913"/>
</workbook>
</file>

<file path=xl/calcChain.xml><?xml version="1.0" encoding="utf-8"?>
<calcChain xmlns="http://schemas.openxmlformats.org/spreadsheetml/2006/main">
  <c r="E223" i="5" l="1"/>
  <c r="F223" i="5"/>
  <c r="G223" i="5"/>
  <c r="H223" i="5"/>
  <c r="I223" i="5"/>
  <c r="J223" i="5"/>
  <c r="K223" i="5"/>
  <c r="L223" i="5"/>
  <c r="M223" i="5"/>
  <c r="N223" i="5"/>
  <c r="O223" i="5"/>
  <c r="P223" i="5"/>
  <c r="Q223" i="5"/>
  <c r="C223" i="5"/>
  <c r="E222" i="5" l="1"/>
  <c r="F222" i="5"/>
  <c r="G222" i="5"/>
  <c r="H222" i="5"/>
  <c r="I222" i="5"/>
  <c r="J222" i="5"/>
  <c r="K222" i="5"/>
  <c r="L222" i="5"/>
  <c r="M222" i="5"/>
  <c r="N222" i="5"/>
  <c r="O222" i="5"/>
  <c r="P222" i="5"/>
  <c r="Q222" i="5"/>
  <c r="C222" i="5"/>
  <c r="B222" i="5"/>
  <c r="A222" i="5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" i="3"/>
  <c r="C3" i="3"/>
  <c r="E3" i="3" s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" i="3"/>
  <c r="E201" i="3" l="1"/>
  <c r="E193" i="3"/>
  <c r="E185" i="3"/>
  <c r="E177" i="3"/>
  <c r="E169" i="3"/>
  <c r="E161" i="3"/>
  <c r="E153" i="3"/>
  <c r="E145" i="3"/>
  <c r="E137" i="3"/>
  <c r="E129" i="3"/>
  <c r="E121" i="3"/>
  <c r="E113" i="3"/>
  <c r="E105" i="3"/>
  <c r="E97" i="3"/>
  <c r="E89" i="3"/>
  <c r="E81" i="3"/>
  <c r="E73" i="3"/>
  <c r="E65" i="3"/>
  <c r="E57" i="3"/>
  <c r="E49" i="3"/>
  <c r="E41" i="3"/>
  <c r="E33" i="3"/>
  <c r="E25" i="3"/>
  <c r="E17" i="3"/>
  <c r="E9" i="3"/>
  <c r="E2" i="3"/>
  <c r="E213" i="3"/>
  <c r="E205" i="3"/>
  <c r="E197" i="3"/>
  <c r="E189" i="3"/>
  <c r="E181" i="3"/>
  <c r="E173" i="3"/>
  <c r="E165" i="3"/>
  <c r="E157" i="3"/>
  <c r="E149" i="3"/>
  <c r="E141" i="3"/>
  <c r="E133" i="3"/>
  <c r="E125" i="3"/>
  <c r="E117" i="3"/>
  <c r="E109" i="3"/>
  <c r="E101" i="3"/>
  <c r="E93" i="3"/>
  <c r="E85" i="3"/>
  <c r="E77" i="3"/>
  <c r="E69" i="3"/>
  <c r="E61" i="3"/>
  <c r="E53" i="3"/>
  <c r="E45" i="3"/>
  <c r="E37" i="3"/>
  <c r="E29" i="3"/>
  <c r="E21" i="3"/>
  <c r="E13" i="3"/>
  <c r="E217" i="3"/>
  <c r="E209" i="3"/>
  <c r="E219" i="3"/>
  <c r="E215" i="3"/>
  <c r="E211" i="3"/>
  <c r="E207" i="3"/>
  <c r="E203" i="3"/>
  <c r="E199" i="3"/>
  <c r="E195" i="3"/>
  <c r="E191" i="3"/>
  <c r="E187" i="3"/>
  <c r="E183" i="3"/>
  <c r="E179" i="3"/>
  <c r="E175" i="3"/>
  <c r="E171" i="3"/>
  <c r="E167" i="3"/>
  <c r="E163" i="3"/>
  <c r="E159" i="3"/>
  <c r="E155" i="3"/>
  <c r="E151" i="3"/>
  <c r="E147" i="3"/>
  <c r="E143" i="3"/>
  <c r="E139" i="3"/>
  <c r="E135" i="3"/>
  <c r="E131" i="3"/>
  <c r="E127" i="3"/>
  <c r="E123" i="3"/>
  <c r="E119" i="3"/>
  <c r="E115" i="3"/>
  <c r="E111" i="3"/>
  <c r="E107" i="3"/>
  <c r="E103" i="3"/>
  <c r="E99" i="3"/>
  <c r="E95" i="3"/>
  <c r="E91" i="3"/>
  <c r="E87" i="3"/>
  <c r="E83" i="3"/>
  <c r="E79" i="3"/>
  <c r="E75" i="3"/>
  <c r="E71" i="3"/>
  <c r="E67" i="3"/>
  <c r="E63" i="3"/>
  <c r="E59" i="3"/>
  <c r="E55" i="3"/>
  <c r="E51" i="3"/>
  <c r="E47" i="3"/>
  <c r="E43" i="3"/>
  <c r="E39" i="3"/>
  <c r="E35" i="3"/>
  <c r="E31" i="3"/>
  <c r="E27" i="3"/>
  <c r="E23" i="3"/>
  <c r="E19" i="3"/>
  <c r="E15" i="3"/>
  <c r="E11" i="3"/>
  <c r="E7" i="3"/>
  <c r="E5" i="3"/>
  <c r="E220" i="3"/>
  <c r="E212" i="3"/>
  <c r="E204" i="3"/>
  <c r="E196" i="3"/>
  <c r="E188" i="3"/>
  <c r="E180" i="3"/>
  <c r="E172" i="3"/>
  <c r="E164" i="3"/>
  <c r="E156" i="3"/>
  <c r="E148" i="3"/>
  <c r="E140" i="3"/>
  <c r="E132" i="3"/>
  <c r="E124" i="3"/>
  <c r="E116" i="3"/>
  <c r="E108" i="3"/>
  <c r="E100" i="3"/>
  <c r="E92" i="3"/>
  <c r="E88" i="3"/>
  <c r="E84" i="3"/>
  <c r="E80" i="3"/>
  <c r="E76" i="3"/>
  <c r="E72" i="3"/>
  <c r="E68" i="3"/>
  <c r="E64" i="3"/>
  <c r="E60" i="3"/>
  <c r="E56" i="3"/>
  <c r="E52" i="3"/>
  <c r="E48" i="3"/>
  <c r="E44" i="3"/>
  <c r="E40" i="3"/>
  <c r="E36" i="3"/>
  <c r="E32" i="3"/>
  <c r="E28" i="3"/>
  <c r="E24" i="3"/>
  <c r="E20" i="3"/>
  <c r="E16" i="3"/>
  <c r="E12" i="3"/>
  <c r="E8" i="3"/>
  <c r="E216" i="3"/>
  <c r="E208" i="3"/>
  <c r="E200" i="3"/>
  <c r="E192" i="3"/>
  <c r="E184" i="3"/>
  <c r="E176" i="3"/>
  <c r="E168" i="3"/>
  <c r="E160" i="3"/>
  <c r="E152" i="3"/>
  <c r="E144" i="3"/>
  <c r="E136" i="3"/>
  <c r="E128" i="3"/>
  <c r="E120" i="3"/>
  <c r="E112" i="3"/>
  <c r="E104" i="3"/>
  <c r="E96" i="3"/>
  <c r="E218" i="3"/>
  <c r="E214" i="3"/>
  <c r="E210" i="3"/>
  <c r="E206" i="3"/>
  <c r="E202" i="3"/>
  <c r="E198" i="3"/>
  <c r="E194" i="3"/>
  <c r="E190" i="3"/>
  <c r="E186" i="3"/>
  <c r="E182" i="3"/>
  <c r="E178" i="3"/>
  <c r="E174" i="3"/>
  <c r="E170" i="3"/>
  <c r="E166" i="3"/>
  <c r="E162" i="3"/>
  <c r="E158" i="3"/>
  <c r="E154" i="3"/>
  <c r="E150" i="3"/>
  <c r="E146" i="3"/>
  <c r="E142" i="3"/>
  <c r="E138" i="3"/>
  <c r="E134" i="3"/>
  <c r="E130" i="3"/>
  <c r="E126" i="3"/>
  <c r="E122" i="3"/>
  <c r="E118" i="3"/>
  <c r="E114" i="3"/>
  <c r="E110" i="3"/>
  <c r="E106" i="3"/>
  <c r="E102" i="3"/>
  <c r="E98" i="3"/>
  <c r="E94" i="3"/>
  <c r="E90" i="3"/>
  <c r="E86" i="3"/>
  <c r="E82" i="3"/>
  <c r="E78" i="3"/>
  <c r="E74" i="3"/>
  <c r="E70" i="3"/>
  <c r="E66" i="3"/>
  <c r="E62" i="3"/>
  <c r="E58" i="3"/>
  <c r="E54" i="3"/>
  <c r="E50" i="3"/>
  <c r="E46" i="3"/>
  <c r="E42" i="3"/>
  <c r="E38" i="3"/>
  <c r="E34" i="3"/>
  <c r="E30" i="3"/>
  <c r="E26" i="3"/>
  <c r="E22" i="3"/>
  <c r="E18" i="3"/>
  <c r="E14" i="3"/>
  <c r="E10" i="3"/>
  <c r="E6" i="3"/>
  <c r="E4" i="3"/>
  <c r="A3" i="5"/>
  <c r="B3" i="5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A4" i="5"/>
  <c r="B4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A5" i="5"/>
  <c r="B5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A6" i="5"/>
  <c r="B6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A7" i="5"/>
  <c r="B7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A8" i="5"/>
  <c r="B8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A9" i="5"/>
  <c r="B9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A10" i="5"/>
  <c r="B10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A11" i="5"/>
  <c r="B11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A12" i="5"/>
  <c r="B12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A13" i="5"/>
  <c r="B13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A14" i="5"/>
  <c r="B14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A15" i="5"/>
  <c r="B15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A16" i="5"/>
  <c r="B16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A17" i="5"/>
  <c r="B17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A18" i="5"/>
  <c r="B18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A19" i="5"/>
  <c r="B19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A20" i="5"/>
  <c r="B20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A21" i="5"/>
  <c r="B21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A22" i="5"/>
  <c r="B22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A23" i="5"/>
  <c r="B23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A24" i="5"/>
  <c r="B24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A25" i="5"/>
  <c r="B25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A26" i="5"/>
  <c r="B26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A27" i="5"/>
  <c r="B27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A28" i="5"/>
  <c r="B28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A29" i="5"/>
  <c r="B29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A30" i="5"/>
  <c r="B30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A31" i="5"/>
  <c r="B31" i="5"/>
  <c r="C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A32" i="5"/>
  <c r="B32" i="5"/>
  <c r="C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A33" i="5"/>
  <c r="B33" i="5"/>
  <c r="C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A34" i="5"/>
  <c r="B34" i="5"/>
  <c r="C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A35" i="5"/>
  <c r="B35" i="5"/>
  <c r="C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A36" i="5"/>
  <c r="B36" i="5"/>
  <c r="C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A37" i="5"/>
  <c r="B37" i="5"/>
  <c r="C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A38" i="5"/>
  <c r="B38" i="5"/>
  <c r="C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A39" i="5"/>
  <c r="B39" i="5"/>
  <c r="C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A40" i="5"/>
  <c r="B40" i="5"/>
  <c r="C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A41" i="5"/>
  <c r="B41" i="5"/>
  <c r="C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A42" i="5"/>
  <c r="B42" i="5"/>
  <c r="C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A43" i="5"/>
  <c r="B43" i="5"/>
  <c r="C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A44" i="5"/>
  <c r="B44" i="5"/>
  <c r="C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A45" i="5"/>
  <c r="B45" i="5"/>
  <c r="C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A46" i="5"/>
  <c r="B46" i="5"/>
  <c r="C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A47" i="5"/>
  <c r="B47" i="5"/>
  <c r="C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A48" i="5"/>
  <c r="B48" i="5"/>
  <c r="C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A49" i="5"/>
  <c r="B49" i="5"/>
  <c r="C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A50" i="5"/>
  <c r="B50" i="5"/>
  <c r="C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A51" i="5"/>
  <c r="B51" i="5"/>
  <c r="C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A52" i="5"/>
  <c r="B52" i="5"/>
  <c r="C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A53" i="5"/>
  <c r="B53" i="5"/>
  <c r="C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A54" i="5"/>
  <c r="B54" i="5"/>
  <c r="C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A55" i="5"/>
  <c r="B55" i="5"/>
  <c r="C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A56" i="5"/>
  <c r="B56" i="5"/>
  <c r="C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A57" i="5"/>
  <c r="B57" i="5"/>
  <c r="C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A58" i="5"/>
  <c r="B58" i="5"/>
  <c r="C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A59" i="5"/>
  <c r="B59" i="5"/>
  <c r="C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A60" i="5"/>
  <c r="B60" i="5"/>
  <c r="C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A61" i="5"/>
  <c r="B61" i="5"/>
  <c r="C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A62" i="5"/>
  <c r="B62" i="5"/>
  <c r="C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A63" i="5"/>
  <c r="B63" i="5"/>
  <c r="C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A64" i="5"/>
  <c r="B64" i="5"/>
  <c r="C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A65" i="5"/>
  <c r="B65" i="5"/>
  <c r="C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A66" i="5"/>
  <c r="B66" i="5"/>
  <c r="C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A67" i="5"/>
  <c r="B67" i="5"/>
  <c r="C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A68" i="5"/>
  <c r="B68" i="5"/>
  <c r="C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A69" i="5"/>
  <c r="B69" i="5"/>
  <c r="C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A70" i="5"/>
  <c r="B70" i="5"/>
  <c r="C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A71" i="5"/>
  <c r="B71" i="5"/>
  <c r="C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A72" i="5"/>
  <c r="B72" i="5"/>
  <c r="C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A73" i="5"/>
  <c r="B73" i="5"/>
  <c r="C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A74" i="5"/>
  <c r="B74" i="5"/>
  <c r="C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A75" i="5"/>
  <c r="B75" i="5"/>
  <c r="C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A76" i="5"/>
  <c r="B76" i="5"/>
  <c r="C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A77" i="5"/>
  <c r="B77" i="5"/>
  <c r="C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A78" i="5"/>
  <c r="B78" i="5"/>
  <c r="C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A79" i="5"/>
  <c r="B79" i="5"/>
  <c r="C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A80" i="5"/>
  <c r="B80" i="5"/>
  <c r="C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A81" i="5"/>
  <c r="B81" i="5"/>
  <c r="C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A82" i="5"/>
  <c r="B82" i="5"/>
  <c r="C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A83" i="5"/>
  <c r="B83" i="5"/>
  <c r="C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A84" i="5"/>
  <c r="B84" i="5"/>
  <c r="C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A85" i="5"/>
  <c r="B85" i="5"/>
  <c r="C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A86" i="5"/>
  <c r="B86" i="5"/>
  <c r="C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A87" i="5"/>
  <c r="B87" i="5"/>
  <c r="C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A88" i="5"/>
  <c r="B88" i="5"/>
  <c r="C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A89" i="5"/>
  <c r="B89" i="5"/>
  <c r="C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A90" i="5"/>
  <c r="B90" i="5"/>
  <c r="C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A91" i="5"/>
  <c r="B91" i="5"/>
  <c r="C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A92" i="5"/>
  <c r="B92" i="5"/>
  <c r="C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A93" i="5"/>
  <c r="B93" i="5"/>
  <c r="C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A94" i="5"/>
  <c r="B94" i="5"/>
  <c r="C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A95" i="5"/>
  <c r="B95" i="5"/>
  <c r="C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A96" i="5"/>
  <c r="B96" i="5"/>
  <c r="C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A97" i="5"/>
  <c r="B97" i="5"/>
  <c r="C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A98" i="5"/>
  <c r="B98" i="5"/>
  <c r="C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A99" i="5"/>
  <c r="B99" i="5"/>
  <c r="C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A100" i="5"/>
  <c r="B100" i="5"/>
  <c r="C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A101" i="5"/>
  <c r="B101" i="5"/>
  <c r="C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A102" i="5"/>
  <c r="B102" i="5"/>
  <c r="C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A103" i="5"/>
  <c r="B103" i="5"/>
  <c r="C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A104" i="5"/>
  <c r="B104" i="5"/>
  <c r="C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A105" i="5"/>
  <c r="B105" i="5"/>
  <c r="C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A106" i="5"/>
  <c r="B106" i="5"/>
  <c r="C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A107" i="5"/>
  <c r="B107" i="5"/>
  <c r="C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A108" i="5"/>
  <c r="B108" i="5"/>
  <c r="C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A109" i="5"/>
  <c r="B109" i="5"/>
  <c r="C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A110" i="5"/>
  <c r="B110" i="5"/>
  <c r="C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A111" i="5"/>
  <c r="B111" i="5"/>
  <c r="C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A112" i="5"/>
  <c r="B112" i="5"/>
  <c r="C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A113" i="5"/>
  <c r="B113" i="5"/>
  <c r="C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A114" i="5"/>
  <c r="B114" i="5"/>
  <c r="C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A115" i="5"/>
  <c r="B115" i="5"/>
  <c r="C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A116" i="5"/>
  <c r="B116" i="5"/>
  <c r="C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A117" i="5"/>
  <c r="B117" i="5"/>
  <c r="C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A118" i="5"/>
  <c r="B118" i="5"/>
  <c r="C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A119" i="5"/>
  <c r="B119" i="5"/>
  <c r="C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A120" i="5"/>
  <c r="B120" i="5"/>
  <c r="C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A121" i="5"/>
  <c r="B121" i="5"/>
  <c r="C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A122" i="5"/>
  <c r="B122" i="5"/>
  <c r="C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A123" i="5"/>
  <c r="B123" i="5"/>
  <c r="C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A124" i="5"/>
  <c r="B124" i="5"/>
  <c r="C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A125" i="5"/>
  <c r="B125" i="5"/>
  <c r="C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A126" i="5"/>
  <c r="B126" i="5"/>
  <c r="C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A127" i="5"/>
  <c r="B127" i="5"/>
  <c r="C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A128" i="5"/>
  <c r="B128" i="5"/>
  <c r="C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A129" i="5"/>
  <c r="B129" i="5"/>
  <c r="C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A130" i="5"/>
  <c r="B130" i="5"/>
  <c r="C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A131" i="5"/>
  <c r="B131" i="5"/>
  <c r="C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A132" i="5"/>
  <c r="B132" i="5"/>
  <c r="C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A133" i="5"/>
  <c r="B133" i="5"/>
  <c r="C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A134" i="5"/>
  <c r="B134" i="5"/>
  <c r="C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A135" i="5"/>
  <c r="B135" i="5"/>
  <c r="C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A136" i="5"/>
  <c r="B136" i="5"/>
  <c r="C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A137" i="5"/>
  <c r="B137" i="5"/>
  <c r="C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A138" i="5"/>
  <c r="B138" i="5"/>
  <c r="C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A139" i="5"/>
  <c r="B139" i="5"/>
  <c r="C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A140" i="5"/>
  <c r="B140" i="5"/>
  <c r="C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A141" i="5"/>
  <c r="B141" i="5"/>
  <c r="C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A142" i="5"/>
  <c r="B142" i="5"/>
  <c r="C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A143" i="5"/>
  <c r="B143" i="5"/>
  <c r="C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A144" i="5"/>
  <c r="B144" i="5"/>
  <c r="C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A145" i="5"/>
  <c r="B145" i="5"/>
  <c r="C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A146" i="5"/>
  <c r="B146" i="5"/>
  <c r="C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A147" i="5"/>
  <c r="B147" i="5"/>
  <c r="C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A148" i="5"/>
  <c r="B148" i="5"/>
  <c r="C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A149" i="5"/>
  <c r="B149" i="5"/>
  <c r="C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A150" i="5"/>
  <c r="B150" i="5"/>
  <c r="C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A151" i="5"/>
  <c r="B151" i="5"/>
  <c r="C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A152" i="5"/>
  <c r="B152" i="5"/>
  <c r="C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A153" i="5"/>
  <c r="B153" i="5"/>
  <c r="C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A154" i="5"/>
  <c r="B154" i="5"/>
  <c r="C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A155" i="5"/>
  <c r="B155" i="5"/>
  <c r="C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A156" i="5"/>
  <c r="B156" i="5"/>
  <c r="C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A157" i="5"/>
  <c r="B157" i="5"/>
  <c r="C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A158" i="5"/>
  <c r="B158" i="5"/>
  <c r="C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A159" i="5"/>
  <c r="B159" i="5"/>
  <c r="C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A160" i="5"/>
  <c r="B160" i="5"/>
  <c r="C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A161" i="5"/>
  <c r="B161" i="5"/>
  <c r="C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A162" i="5"/>
  <c r="B162" i="5"/>
  <c r="C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A163" i="5"/>
  <c r="B163" i="5"/>
  <c r="C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A164" i="5"/>
  <c r="B164" i="5"/>
  <c r="C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A165" i="5"/>
  <c r="B165" i="5"/>
  <c r="C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A166" i="5"/>
  <c r="B166" i="5"/>
  <c r="C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A167" i="5"/>
  <c r="B167" i="5"/>
  <c r="C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A168" i="5"/>
  <c r="B168" i="5"/>
  <c r="C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A169" i="5"/>
  <c r="B169" i="5"/>
  <c r="C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A170" i="5"/>
  <c r="B170" i="5"/>
  <c r="C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A171" i="5"/>
  <c r="B171" i="5"/>
  <c r="C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A172" i="5"/>
  <c r="B172" i="5"/>
  <c r="C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A173" i="5"/>
  <c r="B173" i="5"/>
  <c r="C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A174" i="5"/>
  <c r="B174" i="5"/>
  <c r="C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A175" i="5"/>
  <c r="B175" i="5"/>
  <c r="C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A176" i="5"/>
  <c r="B176" i="5"/>
  <c r="C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A177" i="5"/>
  <c r="B177" i="5"/>
  <c r="C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A178" i="5"/>
  <c r="B178" i="5"/>
  <c r="C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A179" i="5"/>
  <c r="B179" i="5"/>
  <c r="C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A180" i="5"/>
  <c r="B180" i="5"/>
  <c r="C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A181" i="5"/>
  <c r="B181" i="5"/>
  <c r="C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A182" i="5"/>
  <c r="B182" i="5"/>
  <c r="C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A183" i="5"/>
  <c r="B183" i="5"/>
  <c r="C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A184" i="5"/>
  <c r="B184" i="5"/>
  <c r="C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A185" i="5"/>
  <c r="B185" i="5"/>
  <c r="C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A186" i="5"/>
  <c r="B186" i="5"/>
  <c r="C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A187" i="5"/>
  <c r="B187" i="5"/>
  <c r="C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A188" i="5"/>
  <c r="B188" i="5"/>
  <c r="C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A189" i="5"/>
  <c r="B189" i="5"/>
  <c r="C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A190" i="5"/>
  <c r="B190" i="5"/>
  <c r="C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A191" i="5"/>
  <c r="B191" i="5"/>
  <c r="C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A192" i="5"/>
  <c r="B192" i="5"/>
  <c r="C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A193" i="5"/>
  <c r="B193" i="5"/>
  <c r="C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A194" i="5"/>
  <c r="B194" i="5"/>
  <c r="C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A195" i="5"/>
  <c r="B195" i="5"/>
  <c r="C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A196" i="5"/>
  <c r="B196" i="5"/>
  <c r="C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A197" i="5"/>
  <c r="B197" i="5"/>
  <c r="C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A198" i="5"/>
  <c r="B198" i="5"/>
  <c r="C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A199" i="5"/>
  <c r="B199" i="5"/>
  <c r="C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A200" i="5"/>
  <c r="B200" i="5"/>
  <c r="C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A201" i="5"/>
  <c r="B201" i="5"/>
  <c r="C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A202" i="5"/>
  <c r="B202" i="5"/>
  <c r="C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A203" i="5"/>
  <c r="B203" i="5"/>
  <c r="C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A204" i="5"/>
  <c r="B204" i="5"/>
  <c r="C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A205" i="5"/>
  <c r="B205" i="5"/>
  <c r="C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A206" i="5"/>
  <c r="B206" i="5"/>
  <c r="C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A207" i="5"/>
  <c r="B207" i="5"/>
  <c r="C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A208" i="5"/>
  <c r="B208" i="5"/>
  <c r="C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A209" i="5"/>
  <c r="B209" i="5"/>
  <c r="C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A210" i="5"/>
  <c r="B210" i="5"/>
  <c r="C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A211" i="5"/>
  <c r="B211" i="5"/>
  <c r="C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A212" i="5"/>
  <c r="B212" i="5"/>
  <c r="C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A213" i="5"/>
  <c r="B213" i="5"/>
  <c r="C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A214" i="5"/>
  <c r="B214" i="5"/>
  <c r="C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A215" i="5"/>
  <c r="B215" i="5"/>
  <c r="C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A216" i="5"/>
  <c r="B216" i="5"/>
  <c r="C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A217" i="5"/>
  <c r="B217" i="5"/>
  <c r="C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A218" i="5"/>
  <c r="B218" i="5"/>
  <c r="C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A219" i="5"/>
  <c r="B219" i="5"/>
  <c r="C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A220" i="5"/>
  <c r="B220" i="5"/>
  <c r="C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A221" i="5"/>
  <c r="B221" i="5"/>
  <c r="C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B2" i="5"/>
  <c r="C2" i="5"/>
  <c r="E2" i="5"/>
  <c r="F2" i="5"/>
  <c r="G2" i="5"/>
  <c r="H2" i="5"/>
  <c r="I2" i="5"/>
  <c r="J2" i="5"/>
  <c r="K2" i="5"/>
  <c r="L2" i="5"/>
  <c r="M2" i="5"/>
  <c r="N2" i="5"/>
  <c r="O2" i="5"/>
  <c r="P2" i="5"/>
  <c r="Q2" i="5"/>
  <c r="A2" i="5"/>
  <c r="Z78" i="4" l="1"/>
  <c r="Z79" i="4"/>
  <c r="Y74" i="4"/>
  <c r="Y79" i="4"/>
  <c r="Y72" i="4"/>
  <c r="AA78" i="4"/>
  <c r="Y80" i="4"/>
  <c r="Z77" i="4"/>
  <c r="Y76" i="4"/>
  <c r="Z75" i="4"/>
  <c r="Z80" i="4"/>
  <c r="Y73" i="4"/>
  <c r="Z72" i="4"/>
  <c r="Y71" i="4"/>
  <c r="AA71" i="4"/>
  <c r="Y78" i="4"/>
  <c r="Y77" i="4"/>
  <c r="Z76" i="4"/>
  <c r="Y75" i="4"/>
  <c r="Z74" i="4"/>
  <c r="Z73" i="4"/>
  <c r="Z71" i="4"/>
  <c r="AA80" i="4"/>
  <c r="AA79" i="4"/>
  <c r="AA77" i="4"/>
  <c r="AA76" i="4"/>
  <c r="AA75" i="4"/>
  <c r="AA74" i="4"/>
  <c r="AA73" i="4"/>
  <c r="AA72" i="4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" i="3"/>
  <c r="D3" i="1"/>
  <c r="F7" i="4" s="1"/>
  <c r="D4" i="1"/>
  <c r="D5" i="1"/>
  <c r="F8" i="4" s="1"/>
  <c r="D6" i="1"/>
  <c r="F10" i="4" s="1"/>
  <c r="D7" i="1"/>
  <c r="F11" i="4" s="1"/>
  <c r="D8" i="1"/>
  <c r="F14" i="4" s="1"/>
  <c r="D9" i="1"/>
  <c r="F15" i="4" s="1"/>
  <c r="D10" i="1"/>
  <c r="F17" i="4" s="1"/>
  <c r="D11" i="1"/>
  <c r="F18" i="4" s="1"/>
  <c r="D12" i="1"/>
  <c r="F19" i="4" s="1"/>
  <c r="D13" i="1"/>
  <c r="F22" i="4" s="1"/>
  <c r="D14" i="1"/>
  <c r="F23" i="4" s="1"/>
  <c r="D15" i="1"/>
  <c r="F24" i="4" s="1"/>
  <c r="D16" i="1"/>
  <c r="F26" i="4" s="1"/>
  <c r="D17" i="1"/>
  <c r="F27" i="4" s="1"/>
  <c r="D18" i="1"/>
  <c r="F28" i="4" s="1"/>
  <c r="D19" i="1"/>
  <c r="F29" i="4" s="1"/>
  <c r="D20" i="1"/>
  <c r="F30" i="4" s="1"/>
  <c r="D21" i="1"/>
  <c r="F32" i="4" s="1"/>
  <c r="D22" i="1"/>
  <c r="F33" i="4" s="1"/>
  <c r="D23" i="1"/>
  <c r="D24" i="1"/>
  <c r="F34" i="4" s="1"/>
  <c r="D25" i="1"/>
  <c r="F35" i="4" s="1"/>
  <c r="D26" i="1"/>
  <c r="F36" i="4" s="1"/>
  <c r="D27" i="1"/>
  <c r="F37" i="4" s="1"/>
  <c r="D28" i="1"/>
  <c r="F38" i="4" s="1"/>
  <c r="D29" i="1"/>
  <c r="F40" i="4" s="1"/>
  <c r="D30" i="1"/>
  <c r="F41" i="4" s="1"/>
  <c r="D31" i="1"/>
  <c r="F42" i="4" s="1"/>
  <c r="D32" i="1"/>
  <c r="F43" i="4" s="1"/>
  <c r="D33" i="1"/>
  <c r="F46" i="4" s="1"/>
  <c r="D34" i="1"/>
  <c r="F47" i="4" s="1"/>
  <c r="D35" i="1"/>
  <c r="F48" i="4" s="1"/>
  <c r="D36" i="1"/>
  <c r="F49" i="4" s="1"/>
  <c r="D37" i="1"/>
  <c r="F51" i="4" s="1"/>
  <c r="D38" i="1"/>
  <c r="F52" i="4" s="1"/>
  <c r="D39" i="1"/>
  <c r="F53" i="4" s="1"/>
  <c r="D40" i="1"/>
  <c r="F54" i="4" s="1"/>
  <c r="D41" i="1"/>
  <c r="F57" i="4" s="1"/>
  <c r="D42" i="1"/>
  <c r="F58" i="4" s="1"/>
  <c r="D43" i="1"/>
  <c r="F59" i="4" s="1"/>
  <c r="D44" i="1"/>
  <c r="F60" i="4" s="1"/>
  <c r="D45" i="1"/>
  <c r="F61" i="4" s="1"/>
  <c r="D46" i="1"/>
  <c r="F63" i="4" s="1"/>
  <c r="D47" i="1"/>
  <c r="D48" i="1"/>
  <c r="D49" i="1"/>
  <c r="F64" i="4" s="1"/>
  <c r="D50" i="1"/>
  <c r="F65" i="4" s="1"/>
  <c r="D51" i="1"/>
  <c r="F66" i="4" s="1"/>
  <c r="D52" i="1"/>
  <c r="F68" i="4" s="1"/>
  <c r="D53" i="1"/>
  <c r="F69" i="4" s="1"/>
  <c r="D54" i="1"/>
  <c r="F70" i="4" s="1"/>
  <c r="D55" i="1"/>
  <c r="F71" i="4" s="1"/>
  <c r="D56" i="1"/>
  <c r="F74" i="4" s="1"/>
  <c r="D57" i="1"/>
  <c r="F75" i="4" s="1"/>
  <c r="D58" i="1"/>
  <c r="F76" i="4" s="1"/>
  <c r="D59" i="1"/>
  <c r="F77" i="4" s="1"/>
  <c r="D60" i="1"/>
  <c r="F78" i="4" s="1"/>
  <c r="D61" i="1"/>
  <c r="F79" i="4" s="1"/>
  <c r="D62" i="1"/>
  <c r="M5" i="4" s="1"/>
  <c r="D63" i="1"/>
  <c r="M6" i="4" s="1"/>
  <c r="D64" i="1"/>
  <c r="M7" i="4" s="1"/>
  <c r="D65" i="1"/>
  <c r="M8" i="4" s="1"/>
  <c r="D66" i="1"/>
  <c r="M9" i="4" s="1"/>
  <c r="D67" i="1"/>
  <c r="M11" i="4" s="1"/>
  <c r="D68" i="1"/>
  <c r="M12" i="4" s="1"/>
  <c r="D69" i="1"/>
  <c r="M13" i="4" s="1"/>
  <c r="D70" i="1"/>
  <c r="M15" i="4" s="1"/>
  <c r="M16" i="4" s="1"/>
  <c r="D71" i="1"/>
  <c r="M17" i="4" s="1"/>
  <c r="D72" i="1"/>
  <c r="M18" i="4" s="1"/>
  <c r="D73" i="1"/>
  <c r="M19" i="4" s="1"/>
  <c r="D74" i="1"/>
  <c r="M21" i="4" s="1"/>
  <c r="D75" i="1"/>
  <c r="M22" i="4" s="1"/>
  <c r="D76" i="1"/>
  <c r="M24" i="4" s="1"/>
  <c r="D77" i="1"/>
  <c r="M25" i="4" s="1"/>
  <c r="D78" i="1"/>
  <c r="M26" i="4" s="1"/>
  <c r="D79" i="1"/>
  <c r="D80" i="1"/>
  <c r="M28" i="4" s="1"/>
  <c r="D81" i="1"/>
  <c r="D82" i="1"/>
  <c r="M29" i="4" s="1"/>
  <c r="D83" i="1"/>
  <c r="M30" i="4" s="1"/>
  <c r="D84" i="1"/>
  <c r="M32" i="4" s="1"/>
  <c r="D85" i="1"/>
  <c r="M33" i="4" s="1"/>
  <c r="D86" i="1"/>
  <c r="M34" i="4" s="1"/>
  <c r="D87" i="1"/>
  <c r="M35" i="4" s="1"/>
  <c r="D88" i="1"/>
  <c r="M36" i="4" s="1"/>
  <c r="D89" i="1"/>
  <c r="M38" i="4" s="1"/>
  <c r="D90" i="1"/>
  <c r="M39" i="4" s="1"/>
  <c r="D91" i="1"/>
  <c r="M42" i="4" s="1"/>
  <c r="D92" i="1"/>
  <c r="M43" i="4" s="1"/>
  <c r="D93" i="1"/>
  <c r="M44" i="4" s="1"/>
  <c r="D94" i="1"/>
  <c r="D95" i="1"/>
  <c r="D96" i="1"/>
  <c r="M46" i="4" s="1"/>
  <c r="D97" i="1"/>
  <c r="M47" i="4" s="1"/>
  <c r="D98" i="1"/>
  <c r="M48" i="4" s="1"/>
  <c r="D99" i="1"/>
  <c r="M50" i="4" s="1"/>
  <c r="D100" i="1"/>
  <c r="M51" i="4" s="1"/>
  <c r="D101" i="1"/>
  <c r="M52" i="4" s="1"/>
  <c r="D102" i="1"/>
  <c r="M53" i="4" s="1"/>
  <c r="D103" i="1"/>
  <c r="M54" i="4" s="1"/>
  <c r="D104" i="1"/>
  <c r="M55" i="4" s="1"/>
  <c r="D105" i="1"/>
  <c r="M57" i="4" s="1"/>
  <c r="D106" i="1"/>
  <c r="M58" i="4" s="1"/>
  <c r="D107" i="1"/>
  <c r="M59" i="4" s="1"/>
  <c r="D108" i="1"/>
  <c r="M60" i="4" s="1"/>
  <c r="D109" i="1"/>
  <c r="M61" i="4" s="1"/>
  <c r="D110" i="1"/>
  <c r="M62" i="4" s="1"/>
  <c r="D111" i="1"/>
  <c r="M63" i="4" s="1"/>
  <c r="D112" i="1"/>
  <c r="D113" i="1"/>
  <c r="M65" i="4" s="1"/>
  <c r="D114" i="1"/>
  <c r="D115" i="1"/>
  <c r="M66" i="4" s="1"/>
  <c r="D116" i="1"/>
  <c r="M67" i="4" s="1"/>
  <c r="D117" i="1"/>
  <c r="M68" i="4" s="1"/>
  <c r="D118" i="1"/>
  <c r="M69" i="4" s="1"/>
  <c r="D119" i="1"/>
  <c r="M70" i="4" s="1"/>
  <c r="D120" i="1"/>
  <c r="M71" i="4" s="1"/>
  <c r="D121" i="1"/>
  <c r="M72" i="4" s="1"/>
  <c r="D122" i="1"/>
  <c r="M73" i="4" s="1"/>
  <c r="D123" i="1"/>
  <c r="M74" i="4" s="1"/>
  <c r="D124" i="1"/>
  <c r="M75" i="4" s="1"/>
  <c r="D125" i="1"/>
  <c r="D126" i="1"/>
  <c r="M77" i="4" s="1"/>
  <c r="D127" i="1"/>
  <c r="M78" i="4" s="1"/>
  <c r="D128" i="1"/>
  <c r="M79" i="4" s="1"/>
  <c r="D129" i="1"/>
  <c r="M80" i="4" s="1"/>
  <c r="D130" i="1"/>
  <c r="M82" i="4" s="1"/>
  <c r="D131" i="1"/>
  <c r="T5" i="4" s="1"/>
  <c r="D132" i="1"/>
  <c r="T6" i="4" s="1"/>
  <c r="D133" i="1"/>
  <c r="T7" i="4" s="1"/>
  <c r="D134" i="1"/>
  <c r="T8" i="4" s="1"/>
  <c r="D135" i="1"/>
  <c r="T10" i="4" s="1"/>
  <c r="D136" i="1"/>
  <c r="T11" i="4" s="1"/>
  <c r="D137" i="1"/>
  <c r="T12" i="4" s="1"/>
  <c r="D138" i="1"/>
  <c r="T13" i="4" s="1"/>
  <c r="D139" i="1"/>
  <c r="T14" i="4" s="1"/>
  <c r="D140" i="1"/>
  <c r="T15" i="4" s="1"/>
  <c r="D141" i="1"/>
  <c r="T17" i="4" s="1"/>
  <c r="D142" i="1"/>
  <c r="T18" i="4" s="1"/>
  <c r="D143" i="1"/>
  <c r="T19" i="4" s="1"/>
  <c r="D144" i="1"/>
  <c r="T20" i="4" s="1"/>
  <c r="D145" i="1"/>
  <c r="T22" i="4" s="1"/>
  <c r="D146" i="1"/>
  <c r="T23" i="4" s="1"/>
  <c r="D147" i="1"/>
  <c r="T24" i="4" s="1"/>
  <c r="D148" i="1"/>
  <c r="T25" i="4" s="1"/>
  <c r="D149" i="1"/>
  <c r="T26" i="4" s="1"/>
  <c r="D150" i="1"/>
  <c r="T28" i="4" s="1"/>
  <c r="D151" i="1"/>
  <c r="T29" i="4" s="1"/>
  <c r="D152" i="1"/>
  <c r="T31" i="4" s="1"/>
  <c r="D153" i="1"/>
  <c r="T32" i="4" s="1"/>
  <c r="D154" i="1"/>
  <c r="T33" i="4" s="1"/>
  <c r="D155" i="1"/>
  <c r="T34" i="4" s="1"/>
  <c r="D156" i="1"/>
  <c r="T35" i="4" s="1"/>
  <c r="D157" i="1"/>
  <c r="T38" i="4" s="1"/>
  <c r="D158" i="1"/>
  <c r="T39" i="4" s="1"/>
  <c r="D159" i="1"/>
  <c r="T41" i="4" s="1"/>
  <c r="D160" i="1"/>
  <c r="T42" i="4" s="1"/>
  <c r="D161" i="1"/>
  <c r="T44" i="4" s="1"/>
  <c r="D162" i="1"/>
  <c r="T45" i="4" s="1"/>
  <c r="D163" i="1"/>
  <c r="T47" i="4" s="1"/>
  <c r="D164" i="1"/>
  <c r="T48" i="4" s="1"/>
  <c r="D165" i="1"/>
  <c r="T49" i="4" s="1"/>
  <c r="D166" i="1"/>
  <c r="T51" i="4" s="1"/>
  <c r="D167" i="1"/>
  <c r="T52" i="4" s="1"/>
  <c r="D168" i="1"/>
  <c r="T53" i="4" s="1"/>
  <c r="D169" i="1"/>
  <c r="T54" i="4" s="1"/>
  <c r="D170" i="1"/>
  <c r="T56" i="4" s="1"/>
  <c r="D171" i="1"/>
  <c r="T57" i="4" s="1"/>
  <c r="D172" i="1"/>
  <c r="T58" i="4" s="1"/>
  <c r="D173" i="1"/>
  <c r="T59" i="4" s="1"/>
  <c r="D174" i="1"/>
  <c r="T60" i="4" s="1"/>
  <c r="D175" i="1"/>
  <c r="T62" i="4" s="1"/>
  <c r="D176" i="1"/>
  <c r="T63" i="4" s="1"/>
  <c r="D177" i="1"/>
  <c r="T66" i="4" s="1"/>
  <c r="D178" i="1"/>
  <c r="T67" i="4" s="1"/>
  <c r="D179" i="1"/>
  <c r="T68" i="4" s="1"/>
  <c r="D180" i="1"/>
  <c r="T69" i="4" s="1"/>
  <c r="D181" i="1"/>
  <c r="T71" i="4" s="1"/>
  <c r="D182" i="1"/>
  <c r="T72" i="4" s="1"/>
  <c r="D183" i="1"/>
  <c r="D184" i="1"/>
  <c r="D185" i="1"/>
  <c r="T74" i="4" s="1"/>
  <c r="D186" i="1"/>
  <c r="T75" i="4" s="1"/>
  <c r="D187" i="1"/>
  <c r="T76" i="4" s="1"/>
  <c r="D188" i="1"/>
  <c r="T77" i="4" s="1"/>
  <c r="D189" i="1"/>
  <c r="T79" i="4" s="1"/>
  <c r="D190" i="1"/>
  <c r="T80" i="4" s="1"/>
  <c r="D191" i="1"/>
  <c r="D192" i="1"/>
  <c r="AA5" i="4" s="1"/>
  <c r="D193" i="1"/>
  <c r="AA6" i="4" s="1"/>
  <c r="D194" i="1"/>
  <c r="AA7" i="4" s="1"/>
  <c r="D195" i="1"/>
  <c r="AA8" i="4" s="1"/>
  <c r="D196" i="1"/>
  <c r="AA9" i="4" s="1"/>
  <c r="D197" i="1"/>
  <c r="AA11" i="4" s="1"/>
  <c r="D198" i="1"/>
  <c r="AA12" i="4" s="1"/>
  <c r="D199" i="1"/>
  <c r="AA13" i="4" s="1"/>
  <c r="D200" i="1"/>
  <c r="AA14" i="4" s="1"/>
  <c r="D201" i="1"/>
  <c r="AA16" i="4" s="1"/>
  <c r="D202" i="1"/>
  <c r="AA17" i="4" s="1"/>
  <c r="D203" i="1"/>
  <c r="AA18" i="4" s="1"/>
  <c r="D204" i="1"/>
  <c r="AA19" i="4" s="1"/>
  <c r="D205" i="1"/>
  <c r="AA20" i="4" s="1"/>
  <c r="D206" i="1"/>
  <c r="AA21" i="4" s="1"/>
  <c r="D207" i="1"/>
  <c r="AA22" i="4" s="1"/>
  <c r="D208" i="1"/>
  <c r="AA23" i="4" s="1"/>
  <c r="D209" i="1"/>
  <c r="AA25" i="4" s="1"/>
  <c r="D210" i="1"/>
  <c r="AA26" i="4" s="1"/>
  <c r="D211" i="1"/>
  <c r="AA27" i="4" s="1"/>
  <c r="D212" i="1"/>
  <c r="AA28" i="4" s="1"/>
  <c r="D213" i="1"/>
  <c r="AA30" i="4" s="1"/>
  <c r="D214" i="1"/>
  <c r="AA31" i="4" s="1"/>
  <c r="D215" i="1"/>
  <c r="AA32" i="4" s="1"/>
  <c r="D216" i="1"/>
  <c r="D217" i="1"/>
  <c r="AA33" i="4" s="1"/>
  <c r="D218" i="1"/>
  <c r="AA34" i="4" s="1"/>
  <c r="D219" i="1"/>
  <c r="AA35" i="4" s="1"/>
  <c r="D220" i="1"/>
  <c r="AA36" i="4" s="1"/>
  <c r="D2" i="1"/>
  <c r="F5" i="4" s="1"/>
  <c r="F6" i="4" s="1"/>
  <c r="C3" i="1"/>
  <c r="C4" i="1"/>
  <c r="C5" i="1"/>
  <c r="E8" i="4" s="1"/>
  <c r="C6" i="1"/>
  <c r="E10" i="4" s="1"/>
  <c r="C7" i="1"/>
  <c r="E11" i="4" s="1"/>
  <c r="C8" i="1"/>
  <c r="E14" i="4" s="1"/>
  <c r="C9" i="1"/>
  <c r="C10" i="1"/>
  <c r="E17" i="4" s="1"/>
  <c r="C11" i="1"/>
  <c r="E18" i="4" s="1"/>
  <c r="C12" i="1"/>
  <c r="E19" i="4" s="1"/>
  <c r="C13" i="1"/>
  <c r="C14" i="1"/>
  <c r="E23" i="4" s="1"/>
  <c r="C15" i="1"/>
  <c r="E24" i="4" s="1"/>
  <c r="C16" i="1"/>
  <c r="E26" i="4" s="1"/>
  <c r="C17" i="1"/>
  <c r="C18" i="1"/>
  <c r="E28" i="4" s="1"/>
  <c r="C19" i="1"/>
  <c r="E29" i="4" s="1"/>
  <c r="C20" i="1"/>
  <c r="E30" i="4" s="1"/>
  <c r="C21" i="1"/>
  <c r="C22" i="1"/>
  <c r="E33" i="4" s="1"/>
  <c r="C23" i="1"/>
  <c r="C24" i="1"/>
  <c r="E34" i="4" s="1"/>
  <c r="C25" i="1"/>
  <c r="C26" i="1"/>
  <c r="E36" i="4" s="1"/>
  <c r="C27" i="1"/>
  <c r="E37" i="4" s="1"/>
  <c r="C28" i="1"/>
  <c r="E38" i="4" s="1"/>
  <c r="C29" i="1"/>
  <c r="C30" i="1"/>
  <c r="E41" i="4" s="1"/>
  <c r="C31" i="1"/>
  <c r="E42" i="4" s="1"/>
  <c r="C32" i="1"/>
  <c r="E43" i="4" s="1"/>
  <c r="C33" i="1"/>
  <c r="C34" i="1"/>
  <c r="E47" i="4" s="1"/>
  <c r="C35" i="1"/>
  <c r="E48" i="4" s="1"/>
  <c r="C36" i="1"/>
  <c r="E49" i="4" s="1"/>
  <c r="C37" i="1"/>
  <c r="C38" i="1"/>
  <c r="E52" i="4" s="1"/>
  <c r="C39" i="1"/>
  <c r="E53" i="4" s="1"/>
  <c r="C40" i="1"/>
  <c r="E54" i="4" s="1"/>
  <c r="C41" i="1"/>
  <c r="C42" i="1"/>
  <c r="E58" i="4" s="1"/>
  <c r="C43" i="1"/>
  <c r="E59" i="4" s="1"/>
  <c r="C44" i="1"/>
  <c r="E60" i="4" s="1"/>
  <c r="C45" i="1"/>
  <c r="C46" i="1"/>
  <c r="E63" i="4" s="1"/>
  <c r="C47" i="1"/>
  <c r="C48" i="1"/>
  <c r="C49" i="1"/>
  <c r="C50" i="1"/>
  <c r="E65" i="4" s="1"/>
  <c r="C51" i="1"/>
  <c r="E66" i="4" s="1"/>
  <c r="C52" i="1"/>
  <c r="E68" i="4" s="1"/>
  <c r="C53" i="1"/>
  <c r="C54" i="1"/>
  <c r="E70" i="4" s="1"/>
  <c r="C55" i="1"/>
  <c r="E71" i="4" s="1"/>
  <c r="C56" i="1"/>
  <c r="E74" i="4" s="1"/>
  <c r="C57" i="1"/>
  <c r="C58" i="1"/>
  <c r="E76" i="4" s="1"/>
  <c r="C59" i="1"/>
  <c r="E77" i="4" s="1"/>
  <c r="C60" i="1"/>
  <c r="E78" i="4" s="1"/>
  <c r="C61" i="1"/>
  <c r="C62" i="1"/>
  <c r="L5" i="4" s="1"/>
  <c r="C63" i="1"/>
  <c r="L6" i="4" s="1"/>
  <c r="C64" i="1"/>
  <c r="L7" i="4" s="1"/>
  <c r="C65" i="1"/>
  <c r="C66" i="1"/>
  <c r="L9" i="4" s="1"/>
  <c r="C67" i="1"/>
  <c r="L11" i="4" s="1"/>
  <c r="C68" i="1"/>
  <c r="L12" i="4" s="1"/>
  <c r="C69" i="1"/>
  <c r="C70" i="1"/>
  <c r="L15" i="4" s="1"/>
  <c r="C71" i="1"/>
  <c r="L17" i="4" s="1"/>
  <c r="C72" i="1"/>
  <c r="L18" i="4" s="1"/>
  <c r="C73" i="1"/>
  <c r="C74" i="1"/>
  <c r="L21" i="4" s="1"/>
  <c r="C75" i="1"/>
  <c r="L22" i="4" s="1"/>
  <c r="C76" i="1"/>
  <c r="L24" i="4" s="1"/>
  <c r="C77" i="1"/>
  <c r="C78" i="1"/>
  <c r="L26" i="4" s="1"/>
  <c r="C79" i="1"/>
  <c r="C80" i="1"/>
  <c r="L28" i="4" s="1"/>
  <c r="C81" i="1"/>
  <c r="C82" i="1"/>
  <c r="L29" i="4" s="1"/>
  <c r="C83" i="1"/>
  <c r="L30" i="4" s="1"/>
  <c r="C84" i="1"/>
  <c r="L32" i="4" s="1"/>
  <c r="C85" i="1"/>
  <c r="C86" i="1"/>
  <c r="L34" i="4" s="1"/>
  <c r="C87" i="1"/>
  <c r="L35" i="4" s="1"/>
  <c r="C88" i="1"/>
  <c r="L36" i="4" s="1"/>
  <c r="C89" i="1"/>
  <c r="C90" i="1"/>
  <c r="L39" i="4" s="1"/>
  <c r="C91" i="1"/>
  <c r="L42" i="4" s="1"/>
  <c r="C92" i="1"/>
  <c r="L43" i="4" s="1"/>
  <c r="C93" i="1"/>
  <c r="C94" i="1"/>
  <c r="C95" i="1"/>
  <c r="C96" i="1"/>
  <c r="L46" i="4" s="1"/>
  <c r="C97" i="1"/>
  <c r="C98" i="1"/>
  <c r="L48" i="4" s="1"/>
  <c r="C99" i="1"/>
  <c r="L50" i="4" s="1"/>
  <c r="C100" i="1"/>
  <c r="L51" i="4" s="1"/>
  <c r="C101" i="1"/>
  <c r="C102" i="1"/>
  <c r="L53" i="4" s="1"/>
  <c r="C103" i="1"/>
  <c r="L54" i="4" s="1"/>
  <c r="C104" i="1"/>
  <c r="L55" i="4" s="1"/>
  <c r="C105" i="1"/>
  <c r="C106" i="1"/>
  <c r="L58" i="4" s="1"/>
  <c r="C107" i="1"/>
  <c r="L59" i="4" s="1"/>
  <c r="C108" i="1"/>
  <c r="L60" i="4" s="1"/>
  <c r="C109" i="1"/>
  <c r="C110" i="1"/>
  <c r="L62" i="4" s="1"/>
  <c r="C111" i="1"/>
  <c r="L63" i="4" s="1"/>
  <c r="C112" i="1"/>
  <c r="C113" i="1"/>
  <c r="C114" i="1"/>
  <c r="C115" i="1"/>
  <c r="L66" i="4" s="1"/>
  <c r="C116" i="1"/>
  <c r="L67" i="4" s="1"/>
  <c r="C117" i="1"/>
  <c r="C118" i="1"/>
  <c r="L69" i="4" s="1"/>
  <c r="C119" i="1"/>
  <c r="L70" i="4" s="1"/>
  <c r="C120" i="1"/>
  <c r="L71" i="4" s="1"/>
  <c r="C121" i="1"/>
  <c r="C122" i="1"/>
  <c r="L73" i="4" s="1"/>
  <c r="C123" i="1"/>
  <c r="L74" i="4" s="1"/>
  <c r="C124" i="1"/>
  <c r="L75" i="4" s="1"/>
  <c r="C125" i="1"/>
  <c r="C126" i="1"/>
  <c r="L77" i="4" s="1"/>
  <c r="C127" i="1"/>
  <c r="L78" i="4" s="1"/>
  <c r="C128" i="1"/>
  <c r="L79" i="4" s="1"/>
  <c r="C129" i="1"/>
  <c r="C130" i="1"/>
  <c r="L82" i="4" s="1"/>
  <c r="C131" i="1"/>
  <c r="S5" i="4" s="1"/>
  <c r="C132" i="1"/>
  <c r="S6" i="4" s="1"/>
  <c r="C133" i="1"/>
  <c r="C134" i="1"/>
  <c r="S8" i="4" s="1"/>
  <c r="C135" i="1"/>
  <c r="S10" i="4" s="1"/>
  <c r="C136" i="1"/>
  <c r="S11" i="4" s="1"/>
  <c r="C137" i="1"/>
  <c r="C138" i="1"/>
  <c r="S13" i="4" s="1"/>
  <c r="C139" i="1"/>
  <c r="S14" i="4" s="1"/>
  <c r="C140" i="1"/>
  <c r="S15" i="4" s="1"/>
  <c r="C141" i="1"/>
  <c r="C142" i="1"/>
  <c r="S18" i="4" s="1"/>
  <c r="C143" i="1"/>
  <c r="S19" i="4" s="1"/>
  <c r="C144" i="1"/>
  <c r="S20" i="4" s="1"/>
  <c r="C145" i="1"/>
  <c r="C146" i="1"/>
  <c r="S23" i="4" s="1"/>
  <c r="C147" i="1"/>
  <c r="S24" i="4" s="1"/>
  <c r="C148" i="1"/>
  <c r="S25" i="4" s="1"/>
  <c r="C149" i="1"/>
  <c r="C150" i="1"/>
  <c r="S28" i="4" s="1"/>
  <c r="C151" i="1"/>
  <c r="S29" i="4" s="1"/>
  <c r="C152" i="1"/>
  <c r="S31" i="4" s="1"/>
  <c r="C153" i="1"/>
  <c r="C154" i="1"/>
  <c r="S33" i="4" s="1"/>
  <c r="C155" i="1"/>
  <c r="S34" i="4" s="1"/>
  <c r="C156" i="1"/>
  <c r="S35" i="4" s="1"/>
  <c r="C157" i="1"/>
  <c r="C158" i="1"/>
  <c r="S39" i="4" s="1"/>
  <c r="C159" i="1"/>
  <c r="S41" i="4" s="1"/>
  <c r="C160" i="1"/>
  <c r="S42" i="4" s="1"/>
  <c r="C161" i="1"/>
  <c r="C162" i="1"/>
  <c r="S45" i="4" s="1"/>
  <c r="C163" i="1"/>
  <c r="S47" i="4" s="1"/>
  <c r="C164" i="1"/>
  <c r="S48" i="4" s="1"/>
  <c r="C165" i="1"/>
  <c r="C166" i="1"/>
  <c r="C167" i="1"/>
  <c r="C168" i="1"/>
  <c r="S53" i="4" s="1"/>
  <c r="C169" i="1"/>
  <c r="C170" i="1"/>
  <c r="C171" i="1"/>
  <c r="C172" i="1"/>
  <c r="S58" i="4" s="1"/>
  <c r="C173" i="1"/>
  <c r="C174" i="1"/>
  <c r="C175" i="1"/>
  <c r="C176" i="1"/>
  <c r="S63" i="4" s="1"/>
  <c r="C177" i="1"/>
  <c r="C178" i="1"/>
  <c r="C179" i="1"/>
  <c r="C180" i="1"/>
  <c r="S69" i="4" s="1"/>
  <c r="C181" i="1"/>
  <c r="C182" i="1"/>
  <c r="C183" i="1"/>
  <c r="C184" i="1"/>
  <c r="C185" i="1"/>
  <c r="C186" i="1"/>
  <c r="C187" i="1"/>
  <c r="C188" i="1"/>
  <c r="S77" i="4" s="1"/>
  <c r="C189" i="1"/>
  <c r="C190" i="1"/>
  <c r="C191" i="1"/>
  <c r="C192" i="1"/>
  <c r="Z5" i="4" s="1"/>
  <c r="C193" i="1"/>
  <c r="C194" i="1"/>
  <c r="C195" i="1"/>
  <c r="C196" i="1"/>
  <c r="Z9" i="4" s="1"/>
  <c r="C197" i="1"/>
  <c r="C198" i="1"/>
  <c r="C199" i="1"/>
  <c r="C200" i="1"/>
  <c r="Z14" i="4" s="1"/>
  <c r="C201" i="1"/>
  <c r="C202" i="1"/>
  <c r="C203" i="1"/>
  <c r="C204" i="1"/>
  <c r="Z19" i="4" s="1"/>
  <c r="C205" i="1"/>
  <c r="C206" i="1"/>
  <c r="C207" i="1"/>
  <c r="C208" i="1"/>
  <c r="Z23" i="4" s="1"/>
  <c r="C209" i="1"/>
  <c r="C210" i="1"/>
  <c r="C211" i="1"/>
  <c r="C212" i="1"/>
  <c r="Z28" i="4" s="1"/>
  <c r="C213" i="1"/>
  <c r="C214" i="1"/>
  <c r="C215" i="1"/>
  <c r="C216" i="1"/>
  <c r="C217" i="1"/>
  <c r="C218" i="1"/>
  <c r="C219" i="1"/>
  <c r="C220" i="1"/>
  <c r="Z36" i="4" s="1"/>
  <c r="C2" i="1"/>
  <c r="B3" i="1"/>
  <c r="D7" i="4" s="1"/>
  <c r="B4" i="1"/>
  <c r="B5" i="1"/>
  <c r="D8" i="4" s="1"/>
  <c r="B6" i="1"/>
  <c r="D10" i="4" s="1"/>
  <c r="B7" i="1"/>
  <c r="D11" i="4" s="1"/>
  <c r="B8" i="1"/>
  <c r="D14" i="4" s="1"/>
  <c r="B9" i="1"/>
  <c r="D15" i="4" s="1"/>
  <c r="B10" i="1"/>
  <c r="D17" i="4" s="1"/>
  <c r="B11" i="1"/>
  <c r="D18" i="4" s="1"/>
  <c r="B12" i="1"/>
  <c r="D19" i="4" s="1"/>
  <c r="B13" i="1"/>
  <c r="D22" i="4" s="1"/>
  <c r="B14" i="1"/>
  <c r="D23" i="4" s="1"/>
  <c r="B15" i="1"/>
  <c r="D24" i="4" s="1"/>
  <c r="B16" i="1"/>
  <c r="D26" i="4" s="1"/>
  <c r="B17" i="1"/>
  <c r="D27" i="4" s="1"/>
  <c r="B18" i="1"/>
  <c r="D28" i="4" s="1"/>
  <c r="B19" i="1"/>
  <c r="D29" i="4" s="1"/>
  <c r="B20" i="1"/>
  <c r="D30" i="4" s="1"/>
  <c r="B21" i="1"/>
  <c r="D32" i="4" s="1"/>
  <c r="B22" i="1"/>
  <c r="D33" i="4" s="1"/>
  <c r="B23" i="1"/>
  <c r="B24" i="1"/>
  <c r="D34" i="4" s="1"/>
  <c r="B25" i="1"/>
  <c r="D35" i="4" s="1"/>
  <c r="B26" i="1"/>
  <c r="D36" i="4" s="1"/>
  <c r="B27" i="1"/>
  <c r="D37" i="4" s="1"/>
  <c r="B28" i="1"/>
  <c r="D38" i="4" s="1"/>
  <c r="B29" i="1"/>
  <c r="D40" i="4" s="1"/>
  <c r="B30" i="1"/>
  <c r="D41" i="4" s="1"/>
  <c r="B31" i="1"/>
  <c r="D42" i="4" s="1"/>
  <c r="B32" i="1"/>
  <c r="D43" i="4" s="1"/>
  <c r="B33" i="1"/>
  <c r="D46" i="4" s="1"/>
  <c r="B34" i="1"/>
  <c r="D47" i="4" s="1"/>
  <c r="B35" i="1"/>
  <c r="D48" i="4" s="1"/>
  <c r="B36" i="1"/>
  <c r="D49" i="4" s="1"/>
  <c r="B37" i="1"/>
  <c r="D51" i="4" s="1"/>
  <c r="B38" i="1"/>
  <c r="D52" i="4" s="1"/>
  <c r="B39" i="1"/>
  <c r="D53" i="4" s="1"/>
  <c r="B40" i="1"/>
  <c r="D54" i="4" s="1"/>
  <c r="B41" i="1"/>
  <c r="D57" i="4" s="1"/>
  <c r="B42" i="1"/>
  <c r="D58" i="4" s="1"/>
  <c r="B43" i="1"/>
  <c r="D59" i="4" s="1"/>
  <c r="B44" i="1"/>
  <c r="D60" i="4" s="1"/>
  <c r="B45" i="1"/>
  <c r="D61" i="4" s="1"/>
  <c r="B46" i="1"/>
  <c r="D63" i="4" s="1"/>
  <c r="B47" i="1"/>
  <c r="B48" i="1"/>
  <c r="B49" i="1"/>
  <c r="D64" i="4" s="1"/>
  <c r="B50" i="1"/>
  <c r="D65" i="4" s="1"/>
  <c r="B51" i="1"/>
  <c r="D66" i="4" s="1"/>
  <c r="B52" i="1"/>
  <c r="D68" i="4" s="1"/>
  <c r="B53" i="1"/>
  <c r="D69" i="4" s="1"/>
  <c r="B54" i="1"/>
  <c r="D70" i="4" s="1"/>
  <c r="B55" i="1"/>
  <c r="D71" i="4" s="1"/>
  <c r="B56" i="1"/>
  <c r="D74" i="4" s="1"/>
  <c r="B57" i="1"/>
  <c r="D75" i="4" s="1"/>
  <c r="B58" i="1"/>
  <c r="D76" i="4" s="1"/>
  <c r="B59" i="1"/>
  <c r="D77" i="4" s="1"/>
  <c r="B60" i="1"/>
  <c r="D78" i="4" s="1"/>
  <c r="B61" i="1"/>
  <c r="D79" i="4" s="1"/>
  <c r="B62" i="1"/>
  <c r="K5" i="4" s="1"/>
  <c r="B63" i="1"/>
  <c r="K6" i="4" s="1"/>
  <c r="B64" i="1"/>
  <c r="K7" i="4" s="1"/>
  <c r="B65" i="1"/>
  <c r="K8" i="4" s="1"/>
  <c r="B66" i="1"/>
  <c r="K9" i="4" s="1"/>
  <c r="B67" i="1"/>
  <c r="K11" i="4" s="1"/>
  <c r="B68" i="1"/>
  <c r="K12" i="4" s="1"/>
  <c r="B69" i="1"/>
  <c r="K13" i="4" s="1"/>
  <c r="B70" i="1"/>
  <c r="K15" i="4" s="1"/>
  <c r="K16" i="4" s="1"/>
  <c r="B71" i="1"/>
  <c r="K17" i="4" s="1"/>
  <c r="B72" i="1"/>
  <c r="K18" i="4" s="1"/>
  <c r="B73" i="1"/>
  <c r="K19" i="4" s="1"/>
  <c r="B74" i="1"/>
  <c r="K21" i="4" s="1"/>
  <c r="B75" i="1"/>
  <c r="K22" i="4" s="1"/>
  <c r="B76" i="1"/>
  <c r="K24" i="4" s="1"/>
  <c r="B77" i="1"/>
  <c r="K25" i="4" s="1"/>
  <c r="B78" i="1"/>
  <c r="K26" i="4" s="1"/>
  <c r="B79" i="1"/>
  <c r="B80" i="1"/>
  <c r="K28" i="4" s="1"/>
  <c r="B81" i="1"/>
  <c r="B82" i="1"/>
  <c r="K29" i="4" s="1"/>
  <c r="B83" i="1"/>
  <c r="K30" i="4" s="1"/>
  <c r="B84" i="1"/>
  <c r="K32" i="4" s="1"/>
  <c r="B85" i="1"/>
  <c r="K33" i="4" s="1"/>
  <c r="B86" i="1"/>
  <c r="K34" i="4" s="1"/>
  <c r="B87" i="1"/>
  <c r="K35" i="4" s="1"/>
  <c r="B88" i="1"/>
  <c r="K36" i="4" s="1"/>
  <c r="B89" i="1"/>
  <c r="K38" i="4" s="1"/>
  <c r="B90" i="1"/>
  <c r="K39" i="4" s="1"/>
  <c r="B91" i="1"/>
  <c r="K42" i="4" s="1"/>
  <c r="B92" i="1"/>
  <c r="K43" i="4" s="1"/>
  <c r="B93" i="1"/>
  <c r="K44" i="4" s="1"/>
  <c r="B94" i="1"/>
  <c r="B95" i="1"/>
  <c r="B96" i="1"/>
  <c r="K46" i="4" s="1"/>
  <c r="B97" i="1"/>
  <c r="K47" i="4" s="1"/>
  <c r="B98" i="1"/>
  <c r="K48" i="4" s="1"/>
  <c r="B99" i="1"/>
  <c r="K50" i="4" s="1"/>
  <c r="B100" i="1"/>
  <c r="K51" i="4" s="1"/>
  <c r="B101" i="1"/>
  <c r="K52" i="4" s="1"/>
  <c r="B102" i="1"/>
  <c r="K53" i="4" s="1"/>
  <c r="B103" i="1"/>
  <c r="K54" i="4" s="1"/>
  <c r="B104" i="1"/>
  <c r="K55" i="4" s="1"/>
  <c r="B105" i="1"/>
  <c r="K57" i="4" s="1"/>
  <c r="B106" i="1"/>
  <c r="K58" i="4" s="1"/>
  <c r="B107" i="1"/>
  <c r="K59" i="4" s="1"/>
  <c r="B108" i="1"/>
  <c r="K60" i="4" s="1"/>
  <c r="B109" i="1"/>
  <c r="K61" i="4" s="1"/>
  <c r="B110" i="1"/>
  <c r="K62" i="4" s="1"/>
  <c r="B111" i="1"/>
  <c r="K63" i="4" s="1"/>
  <c r="B112" i="1"/>
  <c r="B113" i="1"/>
  <c r="K65" i="4" s="1"/>
  <c r="B114" i="1"/>
  <c r="B115" i="1"/>
  <c r="K66" i="4" s="1"/>
  <c r="B116" i="1"/>
  <c r="K67" i="4" s="1"/>
  <c r="B117" i="1"/>
  <c r="K68" i="4" s="1"/>
  <c r="B118" i="1"/>
  <c r="K69" i="4" s="1"/>
  <c r="B119" i="1"/>
  <c r="K70" i="4" s="1"/>
  <c r="B120" i="1"/>
  <c r="K71" i="4" s="1"/>
  <c r="B121" i="1"/>
  <c r="K72" i="4" s="1"/>
  <c r="B122" i="1"/>
  <c r="K73" i="4" s="1"/>
  <c r="B123" i="1"/>
  <c r="K74" i="4" s="1"/>
  <c r="B124" i="1"/>
  <c r="K75" i="4" s="1"/>
  <c r="B125" i="1"/>
  <c r="B126" i="1"/>
  <c r="K77" i="4" s="1"/>
  <c r="B127" i="1"/>
  <c r="K78" i="4" s="1"/>
  <c r="B128" i="1"/>
  <c r="K79" i="4" s="1"/>
  <c r="B129" i="1"/>
  <c r="K80" i="4" s="1"/>
  <c r="B130" i="1"/>
  <c r="K82" i="4" s="1"/>
  <c r="B131" i="1"/>
  <c r="R5" i="4" s="1"/>
  <c r="B132" i="1"/>
  <c r="R6" i="4" s="1"/>
  <c r="B133" i="1"/>
  <c r="R7" i="4" s="1"/>
  <c r="B134" i="1"/>
  <c r="R8" i="4" s="1"/>
  <c r="B135" i="1"/>
  <c r="R10" i="4" s="1"/>
  <c r="B136" i="1"/>
  <c r="R11" i="4" s="1"/>
  <c r="B137" i="1"/>
  <c r="R12" i="4" s="1"/>
  <c r="B138" i="1"/>
  <c r="R13" i="4" s="1"/>
  <c r="B139" i="1"/>
  <c r="R14" i="4" s="1"/>
  <c r="B140" i="1"/>
  <c r="R15" i="4" s="1"/>
  <c r="B141" i="1"/>
  <c r="R17" i="4" s="1"/>
  <c r="B142" i="1"/>
  <c r="R18" i="4" s="1"/>
  <c r="B143" i="1"/>
  <c r="R19" i="4" s="1"/>
  <c r="B144" i="1"/>
  <c r="R20" i="4" s="1"/>
  <c r="B145" i="1"/>
  <c r="R22" i="4" s="1"/>
  <c r="B146" i="1"/>
  <c r="R23" i="4" s="1"/>
  <c r="B147" i="1"/>
  <c r="R24" i="4" s="1"/>
  <c r="B148" i="1"/>
  <c r="R25" i="4" s="1"/>
  <c r="B149" i="1"/>
  <c r="R26" i="4" s="1"/>
  <c r="B150" i="1"/>
  <c r="R28" i="4" s="1"/>
  <c r="B151" i="1"/>
  <c r="R29" i="4" s="1"/>
  <c r="B152" i="1"/>
  <c r="R31" i="4" s="1"/>
  <c r="B153" i="1"/>
  <c r="R32" i="4" s="1"/>
  <c r="B154" i="1"/>
  <c r="R33" i="4" s="1"/>
  <c r="B155" i="1"/>
  <c r="R34" i="4" s="1"/>
  <c r="B156" i="1"/>
  <c r="R35" i="4" s="1"/>
  <c r="B157" i="1"/>
  <c r="R38" i="4" s="1"/>
  <c r="B158" i="1"/>
  <c r="R39" i="4" s="1"/>
  <c r="B159" i="1"/>
  <c r="R41" i="4" s="1"/>
  <c r="B160" i="1"/>
  <c r="R42" i="4" s="1"/>
  <c r="B161" i="1"/>
  <c r="R44" i="4" s="1"/>
  <c r="B162" i="1"/>
  <c r="R45" i="4" s="1"/>
  <c r="B163" i="1"/>
  <c r="R47" i="4" s="1"/>
  <c r="B164" i="1"/>
  <c r="R48" i="4" s="1"/>
  <c r="B165" i="1"/>
  <c r="R49" i="4" s="1"/>
  <c r="B166" i="1"/>
  <c r="R51" i="4" s="1"/>
  <c r="B167" i="1"/>
  <c r="R52" i="4" s="1"/>
  <c r="B168" i="1"/>
  <c r="R53" i="4" s="1"/>
  <c r="B169" i="1"/>
  <c r="R54" i="4" s="1"/>
  <c r="B170" i="1"/>
  <c r="R56" i="4" s="1"/>
  <c r="B171" i="1"/>
  <c r="R57" i="4" s="1"/>
  <c r="B172" i="1"/>
  <c r="R58" i="4" s="1"/>
  <c r="B173" i="1"/>
  <c r="R59" i="4" s="1"/>
  <c r="B174" i="1"/>
  <c r="R60" i="4" s="1"/>
  <c r="B175" i="1"/>
  <c r="R62" i="4" s="1"/>
  <c r="B176" i="1"/>
  <c r="R63" i="4" s="1"/>
  <c r="B177" i="1"/>
  <c r="R66" i="4" s="1"/>
  <c r="B178" i="1"/>
  <c r="R67" i="4" s="1"/>
  <c r="B179" i="1"/>
  <c r="R68" i="4" s="1"/>
  <c r="B180" i="1"/>
  <c r="R69" i="4" s="1"/>
  <c r="B181" i="1"/>
  <c r="R71" i="4" s="1"/>
  <c r="B182" i="1"/>
  <c r="R72" i="4" s="1"/>
  <c r="B183" i="1"/>
  <c r="B184" i="1"/>
  <c r="B185" i="1"/>
  <c r="R74" i="4" s="1"/>
  <c r="B186" i="1"/>
  <c r="R75" i="4" s="1"/>
  <c r="B187" i="1"/>
  <c r="R76" i="4" s="1"/>
  <c r="B188" i="1"/>
  <c r="R77" i="4" s="1"/>
  <c r="B189" i="1"/>
  <c r="R79" i="4" s="1"/>
  <c r="B190" i="1"/>
  <c r="R80" i="4" s="1"/>
  <c r="B191" i="1"/>
  <c r="B192" i="1"/>
  <c r="Y5" i="4" s="1"/>
  <c r="B193" i="1"/>
  <c r="Y6" i="4" s="1"/>
  <c r="B194" i="1"/>
  <c r="Y7" i="4" s="1"/>
  <c r="B195" i="1"/>
  <c r="Y8" i="4" s="1"/>
  <c r="B196" i="1"/>
  <c r="Y9" i="4" s="1"/>
  <c r="B197" i="1"/>
  <c r="Y11" i="4" s="1"/>
  <c r="B198" i="1"/>
  <c r="Y12" i="4" s="1"/>
  <c r="B199" i="1"/>
  <c r="Y13" i="4" s="1"/>
  <c r="B200" i="1"/>
  <c r="Y14" i="4" s="1"/>
  <c r="B201" i="1"/>
  <c r="Y16" i="4" s="1"/>
  <c r="B202" i="1"/>
  <c r="Y17" i="4" s="1"/>
  <c r="B203" i="1"/>
  <c r="Y18" i="4" s="1"/>
  <c r="B204" i="1"/>
  <c r="Y19" i="4" s="1"/>
  <c r="B205" i="1"/>
  <c r="Y20" i="4" s="1"/>
  <c r="B206" i="1"/>
  <c r="Y21" i="4" s="1"/>
  <c r="B207" i="1"/>
  <c r="Y22" i="4" s="1"/>
  <c r="B208" i="1"/>
  <c r="Y23" i="4" s="1"/>
  <c r="B209" i="1"/>
  <c r="Y25" i="4" s="1"/>
  <c r="B210" i="1"/>
  <c r="Y26" i="4" s="1"/>
  <c r="B211" i="1"/>
  <c r="Y27" i="4" s="1"/>
  <c r="B212" i="1"/>
  <c r="Y28" i="4" s="1"/>
  <c r="B213" i="1"/>
  <c r="Y30" i="4" s="1"/>
  <c r="B214" i="1"/>
  <c r="Y31" i="4" s="1"/>
  <c r="B215" i="1"/>
  <c r="Y32" i="4" s="1"/>
  <c r="B216" i="1"/>
  <c r="B217" i="1"/>
  <c r="Y33" i="4" s="1"/>
  <c r="B218" i="1"/>
  <c r="Y34" i="4" s="1"/>
  <c r="B219" i="1"/>
  <c r="Y35" i="4" s="1"/>
  <c r="B220" i="1"/>
  <c r="Y36" i="4" s="1"/>
  <c r="B2" i="1"/>
  <c r="D5" i="4" s="1"/>
  <c r="D6" i="4" s="1"/>
  <c r="E221" i="3"/>
  <c r="D221" i="3"/>
  <c r="C221" i="3"/>
  <c r="R30" i="4" l="1"/>
  <c r="K23" i="4"/>
  <c r="D12" i="4"/>
  <c r="S43" i="4"/>
  <c r="F16" i="4"/>
  <c r="E125" i="1"/>
  <c r="E81" i="1"/>
  <c r="T30" i="4"/>
  <c r="F12" i="4"/>
  <c r="D16" i="4"/>
  <c r="M23" i="4"/>
  <c r="E191" i="1"/>
  <c r="E183" i="1"/>
  <c r="U34" i="4"/>
  <c r="U29" i="4"/>
  <c r="U24" i="4"/>
  <c r="U19" i="4"/>
  <c r="U14" i="4"/>
  <c r="U10" i="4"/>
  <c r="N78" i="4"/>
  <c r="N74" i="4"/>
  <c r="N66" i="4"/>
  <c r="N63" i="4"/>
  <c r="N59" i="4"/>
  <c r="N54" i="4"/>
  <c r="E95" i="1"/>
  <c r="N35" i="4"/>
  <c r="N30" i="4"/>
  <c r="E79" i="1"/>
  <c r="N22" i="4"/>
  <c r="N6" i="4"/>
  <c r="G77" i="4"/>
  <c r="G71" i="4"/>
  <c r="G66" i="4"/>
  <c r="E47" i="1"/>
  <c r="G59" i="4"/>
  <c r="G53" i="4"/>
  <c r="G48" i="4"/>
  <c r="G42" i="4"/>
  <c r="G37" i="4"/>
  <c r="E23" i="1"/>
  <c r="G29" i="4"/>
  <c r="G24" i="4"/>
  <c r="G18" i="4"/>
  <c r="G11" i="4"/>
  <c r="G8" i="4"/>
  <c r="AB75" i="4"/>
  <c r="AB78" i="4"/>
  <c r="K49" i="4"/>
  <c r="K31" i="4"/>
  <c r="K27" i="4"/>
  <c r="D72" i="4"/>
  <c r="T61" i="4"/>
  <c r="T55" i="4"/>
  <c r="M81" i="4"/>
  <c r="F20" i="4"/>
  <c r="AB79" i="4"/>
  <c r="Z81" i="4"/>
  <c r="AB77" i="4"/>
  <c r="AB80" i="4"/>
  <c r="E131" i="1"/>
  <c r="E67" i="1"/>
  <c r="E5" i="1"/>
  <c r="E114" i="1"/>
  <c r="E94" i="1"/>
  <c r="G76" i="4"/>
  <c r="G70" i="4"/>
  <c r="G65" i="4"/>
  <c r="G63" i="4"/>
  <c r="G58" i="4"/>
  <c r="G52" i="4"/>
  <c r="G47" i="4"/>
  <c r="G41" i="4"/>
  <c r="G36" i="4"/>
  <c r="G33" i="4"/>
  <c r="G28" i="4"/>
  <c r="G23" i="4"/>
  <c r="E4" i="1"/>
  <c r="T64" i="4"/>
  <c r="T50" i="4"/>
  <c r="T43" i="4"/>
  <c r="E115" i="1"/>
  <c r="E51" i="1"/>
  <c r="AB74" i="4"/>
  <c r="AB71" i="4"/>
  <c r="Y81" i="4"/>
  <c r="E99" i="1"/>
  <c r="E35" i="1"/>
  <c r="E216" i="1"/>
  <c r="E184" i="1"/>
  <c r="U53" i="4"/>
  <c r="U15" i="4"/>
  <c r="E112" i="1"/>
  <c r="G78" i="4"/>
  <c r="G74" i="4"/>
  <c r="G68" i="4"/>
  <c r="G60" i="4"/>
  <c r="G54" i="4"/>
  <c r="G49" i="4"/>
  <c r="G43" i="4"/>
  <c r="G38" i="4"/>
  <c r="G34" i="4"/>
  <c r="G30" i="4"/>
  <c r="G26" i="4"/>
  <c r="G19" i="4"/>
  <c r="G14" i="4"/>
  <c r="E83" i="1"/>
  <c r="E19" i="1"/>
  <c r="AB72" i="4"/>
  <c r="AB36" i="4"/>
  <c r="E48" i="1"/>
  <c r="E20" i="4"/>
  <c r="G17" i="4"/>
  <c r="E12" i="4"/>
  <c r="G10" i="4"/>
  <c r="E139" i="1"/>
  <c r="E123" i="1"/>
  <c r="E107" i="1"/>
  <c r="E91" i="1"/>
  <c r="E75" i="1"/>
  <c r="E59" i="1"/>
  <c r="E43" i="1"/>
  <c r="E27" i="1"/>
  <c r="E11" i="1"/>
  <c r="AB73" i="4"/>
  <c r="AB9" i="4"/>
  <c r="U35" i="4"/>
  <c r="E143" i="1"/>
  <c r="E127" i="1"/>
  <c r="E111" i="1"/>
  <c r="E63" i="1"/>
  <c r="E31" i="1"/>
  <c r="E15" i="1"/>
  <c r="AB76" i="4"/>
  <c r="T46" i="4"/>
  <c r="T40" i="4"/>
  <c r="E135" i="1"/>
  <c r="E119" i="1"/>
  <c r="E103" i="1"/>
  <c r="E87" i="1"/>
  <c r="E71" i="1"/>
  <c r="E55" i="1"/>
  <c r="E39" i="1"/>
  <c r="E7" i="1"/>
  <c r="Y37" i="4"/>
  <c r="Y10" i="4"/>
  <c r="R36" i="4"/>
  <c r="K37" i="4"/>
  <c r="D80" i="4"/>
  <c r="D31" i="4"/>
  <c r="E5" i="4"/>
  <c r="E2" i="1"/>
  <c r="Z33" i="4"/>
  <c r="AB33" i="4" s="1"/>
  <c r="E217" i="1"/>
  <c r="Z30" i="4"/>
  <c r="E213" i="1"/>
  <c r="Z25" i="4"/>
  <c r="E209" i="1"/>
  <c r="Z20" i="4"/>
  <c r="AB20" i="4" s="1"/>
  <c r="E205" i="1"/>
  <c r="Z16" i="4"/>
  <c r="E201" i="1"/>
  <c r="Z11" i="4"/>
  <c r="E197" i="1"/>
  <c r="Z6" i="4"/>
  <c r="AB6" i="4" s="1"/>
  <c r="E193" i="1"/>
  <c r="S79" i="4"/>
  <c r="E189" i="1"/>
  <c r="S74" i="4"/>
  <c r="E185" i="1"/>
  <c r="S71" i="4"/>
  <c r="E181" i="1"/>
  <c r="S66" i="4"/>
  <c r="E177" i="1"/>
  <c r="S59" i="4"/>
  <c r="U59" i="4" s="1"/>
  <c r="E173" i="1"/>
  <c r="S54" i="4"/>
  <c r="U54" i="4" s="1"/>
  <c r="E169" i="1"/>
  <c r="S49" i="4"/>
  <c r="U49" i="4" s="1"/>
  <c r="E165" i="1"/>
  <c r="S44" i="4"/>
  <c r="E161" i="1"/>
  <c r="S38" i="4"/>
  <c r="E157" i="1"/>
  <c r="S32" i="4"/>
  <c r="U32" i="4" s="1"/>
  <c r="E153" i="1"/>
  <c r="S26" i="4"/>
  <c r="U26" i="4" s="1"/>
  <c r="E149" i="1"/>
  <c r="S22" i="4"/>
  <c r="E145" i="1"/>
  <c r="S17" i="4"/>
  <c r="E141" i="1"/>
  <c r="S12" i="4"/>
  <c r="U12" i="4" s="1"/>
  <c r="E137" i="1"/>
  <c r="S7" i="4"/>
  <c r="U7" i="4" s="1"/>
  <c r="E133" i="1"/>
  <c r="L80" i="4"/>
  <c r="N80" i="4" s="1"/>
  <c r="E129" i="1"/>
  <c r="L72" i="4"/>
  <c r="N72" i="4" s="1"/>
  <c r="E121" i="1"/>
  <c r="L68" i="4"/>
  <c r="N68" i="4" s="1"/>
  <c r="E117" i="1"/>
  <c r="L65" i="4"/>
  <c r="E113" i="1"/>
  <c r="L61" i="4"/>
  <c r="N61" i="4" s="1"/>
  <c r="E109" i="1"/>
  <c r="L57" i="4"/>
  <c r="E105" i="1"/>
  <c r="L52" i="4"/>
  <c r="N52" i="4" s="1"/>
  <c r="E101" i="1"/>
  <c r="L47" i="4"/>
  <c r="N47" i="4" s="1"/>
  <c r="E97" i="1"/>
  <c r="L44" i="4"/>
  <c r="N44" i="4" s="1"/>
  <c r="E93" i="1"/>
  <c r="L38" i="4"/>
  <c r="E89" i="1"/>
  <c r="L33" i="4"/>
  <c r="N33" i="4" s="1"/>
  <c r="E85" i="1"/>
  <c r="L25" i="4"/>
  <c r="N25" i="4" s="1"/>
  <c r="E77" i="1"/>
  <c r="L19" i="4"/>
  <c r="N19" i="4" s="1"/>
  <c r="E73" i="1"/>
  <c r="L13" i="4"/>
  <c r="N13" i="4" s="1"/>
  <c r="E69" i="1"/>
  <c r="L8" i="4"/>
  <c r="N8" i="4" s="1"/>
  <c r="E65" i="1"/>
  <c r="E79" i="4"/>
  <c r="G79" i="4" s="1"/>
  <c r="E61" i="1"/>
  <c r="E75" i="4"/>
  <c r="E57" i="1"/>
  <c r="E69" i="4"/>
  <c r="G69" i="4" s="1"/>
  <c r="E53" i="1"/>
  <c r="E64" i="4"/>
  <c r="G64" i="4" s="1"/>
  <c r="E49" i="1"/>
  <c r="E61" i="4"/>
  <c r="G61" i="4" s="1"/>
  <c r="E45" i="1"/>
  <c r="E57" i="4"/>
  <c r="E41" i="1"/>
  <c r="E51" i="4"/>
  <c r="E37" i="1"/>
  <c r="E46" i="4"/>
  <c r="E33" i="1"/>
  <c r="E40" i="4"/>
  <c r="E29" i="1"/>
  <c r="E35" i="4"/>
  <c r="G35" i="4" s="1"/>
  <c r="E25" i="1"/>
  <c r="E32" i="4"/>
  <c r="G32" i="4" s="1"/>
  <c r="E21" i="1"/>
  <c r="E27" i="4"/>
  <c r="E17" i="1"/>
  <c r="E22" i="4"/>
  <c r="E13" i="1"/>
  <c r="E15" i="4"/>
  <c r="G15" i="4" s="1"/>
  <c r="E9" i="1"/>
  <c r="E7" i="4"/>
  <c r="E3" i="1"/>
  <c r="AA37" i="4"/>
  <c r="AA29" i="4"/>
  <c r="AA24" i="4"/>
  <c r="T81" i="4"/>
  <c r="R61" i="4"/>
  <c r="R55" i="4"/>
  <c r="K81" i="4"/>
  <c r="K10" i="4"/>
  <c r="D67" i="4"/>
  <c r="D20" i="4"/>
  <c r="Z35" i="4"/>
  <c r="AB35" i="4" s="1"/>
  <c r="E219" i="1"/>
  <c r="Z32" i="4"/>
  <c r="AB32" i="4" s="1"/>
  <c r="E215" i="1"/>
  <c r="Z27" i="4"/>
  <c r="AB27" i="4" s="1"/>
  <c r="E211" i="1"/>
  <c r="Z22" i="4"/>
  <c r="AB22" i="4" s="1"/>
  <c r="E207" i="1"/>
  <c r="Z18" i="4"/>
  <c r="AB18" i="4" s="1"/>
  <c r="E203" i="1"/>
  <c r="Z13" i="4"/>
  <c r="AB13" i="4" s="1"/>
  <c r="E199" i="1"/>
  <c r="Z8" i="4"/>
  <c r="AB8" i="4" s="1"/>
  <c r="E195" i="1"/>
  <c r="S76" i="4"/>
  <c r="U76" i="4" s="1"/>
  <c r="E187" i="1"/>
  <c r="S68" i="4"/>
  <c r="U68" i="4" s="1"/>
  <c r="E179" i="1"/>
  <c r="S62" i="4"/>
  <c r="E175" i="1"/>
  <c r="S57" i="4"/>
  <c r="U57" i="4" s="1"/>
  <c r="E171" i="1"/>
  <c r="S52" i="4"/>
  <c r="U52" i="4" s="1"/>
  <c r="E167" i="1"/>
  <c r="Y29" i="4"/>
  <c r="Y24" i="4"/>
  <c r="Y15" i="4"/>
  <c r="R81" i="4"/>
  <c r="R78" i="4"/>
  <c r="R73" i="4"/>
  <c r="R70" i="4"/>
  <c r="R46" i="4"/>
  <c r="R40" i="4"/>
  <c r="R27" i="4"/>
  <c r="R21" i="4"/>
  <c r="K76" i="4"/>
  <c r="K64" i="4"/>
  <c r="K40" i="4"/>
  <c r="D62" i="4"/>
  <c r="D55" i="4"/>
  <c r="D50" i="4"/>
  <c r="D44" i="4"/>
  <c r="D39" i="4"/>
  <c r="D25" i="4"/>
  <c r="D9" i="4"/>
  <c r="Z34" i="4"/>
  <c r="AB34" i="4" s="1"/>
  <c r="E218" i="1"/>
  <c r="Z31" i="4"/>
  <c r="AB31" i="4" s="1"/>
  <c r="E214" i="1"/>
  <c r="Z26" i="4"/>
  <c r="AB26" i="4" s="1"/>
  <c r="E210" i="1"/>
  <c r="Z21" i="4"/>
  <c r="AB21" i="4" s="1"/>
  <c r="E206" i="1"/>
  <c r="Z17" i="4"/>
  <c r="AB17" i="4" s="1"/>
  <c r="E202" i="1"/>
  <c r="Z12" i="4"/>
  <c r="AB12" i="4" s="1"/>
  <c r="E198" i="1"/>
  <c r="Z7" i="4"/>
  <c r="AB7" i="4" s="1"/>
  <c r="E194" i="1"/>
  <c r="S80" i="4"/>
  <c r="U80" i="4" s="1"/>
  <c r="E190" i="1"/>
  <c r="S75" i="4"/>
  <c r="U75" i="4" s="1"/>
  <c r="E186" i="1"/>
  <c r="S72" i="4"/>
  <c r="U72" i="4" s="1"/>
  <c r="E182" i="1"/>
  <c r="S67" i="4"/>
  <c r="U67" i="4" s="1"/>
  <c r="E178" i="1"/>
  <c r="S60" i="4"/>
  <c r="U60" i="4" s="1"/>
  <c r="E174" i="1"/>
  <c r="S56" i="4"/>
  <c r="E170" i="1"/>
  <c r="S51" i="4"/>
  <c r="E166" i="1"/>
  <c r="U45" i="4"/>
  <c r="U39" i="4"/>
  <c r="U5" i="4"/>
  <c r="N50" i="4"/>
  <c r="N42" i="4"/>
  <c r="N17" i="4"/>
  <c r="N11" i="4"/>
  <c r="AA15" i="4"/>
  <c r="AA10" i="4"/>
  <c r="T36" i="4"/>
  <c r="T21" i="4"/>
  <c r="T16" i="4"/>
  <c r="M49" i="4"/>
  <c r="M37" i="4"/>
  <c r="M31" i="4"/>
  <c r="M27" i="4"/>
  <c r="F80" i="4"/>
  <c r="F72" i="4"/>
  <c r="F31" i="4"/>
  <c r="AA81" i="4"/>
  <c r="U33" i="4"/>
  <c r="U28" i="4"/>
  <c r="S30" i="4"/>
  <c r="U23" i="4"/>
  <c r="U18" i="4"/>
  <c r="U13" i="4"/>
  <c r="U8" i="4"/>
  <c r="N82" i="4"/>
  <c r="N77" i="4"/>
  <c r="N73" i="4"/>
  <c r="N69" i="4"/>
  <c r="N62" i="4"/>
  <c r="N58" i="4"/>
  <c r="N53" i="4"/>
  <c r="N48" i="4"/>
  <c r="N39" i="4"/>
  <c r="N34" i="4"/>
  <c r="N29" i="4"/>
  <c r="N26" i="4"/>
  <c r="N21" i="4"/>
  <c r="L23" i="4"/>
  <c r="N15" i="4"/>
  <c r="N16" i="4" s="1"/>
  <c r="L16" i="4"/>
  <c r="N9" i="4"/>
  <c r="N5" i="4"/>
  <c r="T9" i="4"/>
  <c r="N70" i="4"/>
  <c r="M56" i="4"/>
  <c r="M45" i="4"/>
  <c r="M20" i="4"/>
  <c r="M14" i="4"/>
  <c r="E220" i="1"/>
  <c r="E212" i="1"/>
  <c r="E208" i="1"/>
  <c r="E204" i="1"/>
  <c r="E200" i="1"/>
  <c r="E196" i="1"/>
  <c r="E192" i="1"/>
  <c r="E188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4" i="1"/>
  <c r="E40" i="1"/>
  <c r="E36" i="1"/>
  <c r="E32" i="1"/>
  <c r="E28" i="1"/>
  <c r="E24" i="1"/>
  <c r="E20" i="1"/>
  <c r="E16" i="1"/>
  <c r="E12" i="1"/>
  <c r="E8" i="1"/>
  <c r="U47" i="4"/>
  <c r="M10" i="4"/>
  <c r="F67" i="4"/>
  <c r="E163" i="1"/>
  <c r="E159" i="1"/>
  <c r="E155" i="1"/>
  <c r="E151" i="1"/>
  <c r="E147" i="1"/>
  <c r="U41" i="4"/>
  <c r="R64" i="4"/>
  <c r="R50" i="4"/>
  <c r="R43" i="4"/>
  <c r="R16" i="4"/>
  <c r="R9" i="4"/>
  <c r="K56" i="4"/>
  <c r="K45" i="4"/>
  <c r="K20" i="4"/>
  <c r="K14" i="4"/>
  <c r="AB28" i="4"/>
  <c r="AB23" i="4"/>
  <c r="AB19" i="4"/>
  <c r="AB14" i="4"/>
  <c r="AB5" i="4"/>
  <c r="U77" i="4"/>
  <c r="U69" i="4"/>
  <c r="U63" i="4"/>
  <c r="U58" i="4"/>
  <c r="U48" i="4"/>
  <c r="U42" i="4"/>
  <c r="U31" i="4"/>
  <c r="U25" i="4"/>
  <c r="U20" i="4"/>
  <c r="U11" i="4"/>
  <c r="U6" i="4"/>
  <c r="N79" i="4"/>
  <c r="N75" i="4"/>
  <c r="N71" i="4"/>
  <c r="N67" i="4"/>
  <c r="N60" i="4"/>
  <c r="N55" i="4"/>
  <c r="N51" i="4"/>
  <c r="N46" i="4"/>
  <c r="N43" i="4"/>
  <c r="N36" i="4"/>
  <c r="N32" i="4"/>
  <c r="N28" i="4"/>
  <c r="L31" i="4"/>
  <c r="N24" i="4"/>
  <c r="N18" i="4"/>
  <c r="N12" i="4"/>
  <c r="N7" i="4"/>
  <c r="T78" i="4"/>
  <c r="T73" i="4"/>
  <c r="T70" i="4"/>
  <c r="T27" i="4"/>
  <c r="M76" i="4"/>
  <c r="M64" i="4"/>
  <c r="M40" i="4"/>
  <c r="F62" i="4"/>
  <c r="F55" i="4"/>
  <c r="F50" i="4"/>
  <c r="F44" i="4"/>
  <c r="F39" i="4"/>
  <c r="F25" i="4"/>
  <c r="F9" i="4"/>
  <c r="E162" i="1"/>
  <c r="E158" i="1"/>
  <c r="E154" i="1"/>
  <c r="E150" i="1"/>
  <c r="E146" i="1"/>
  <c r="E142" i="1"/>
  <c r="E138" i="1"/>
  <c r="E134" i="1"/>
  <c r="E130" i="1"/>
  <c r="E126" i="1"/>
  <c r="E122" i="1"/>
  <c r="E118" i="1"/>
  <c r="E110" i="1"/>
  <c r="E106" i="1"/>
  <c r="E102" i="1"/>
  <c r="E98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E6" i="1"/>
  <c r="B221" i="3"/>
  <c r="C221" i="1"/>
  <c r="D221" i="1"/>
  <c r="B221" i="1"/>
  <c r="F21" i="4" l="1"/>
  <c r="D13" i="4"/>
  <c r="E16" i="4"/>
  <c r="E21" i="4" s="1"/>
  <c r="U30" i="4"/>
  <c r="F13" i="4"/>
  <c r="N23" i="4"/>
  <c r="N37" i="4"/>
  <c r="U16" i="4"/>
  <c r="L56" i="4"/>
  <c r="D21" i="4"/>
  <c r="G12" i="4"/>
  <c r="E221" i="1"/>
  <c r="N14" i="4"/>
  <c r="D56" i="4"/>
  <c r="D73" i="4"/>
  <c r="R82" i="4"/>
  <c r="G39" i="4"/>
  <c r="T65" i="4"/>
  <c r="N10" i="4"/>
  <c r="N20" i="4"/>
  <c r="F56" i="4"/>
  <c r="E72" i="4"/>
  <c r="N27" i="4"/>
  <c r="U43" i="4"/>
  <c r="U50" i="4"/>
  <c r="L10" i="4"/>
  <c r="L81" i="4"/>
  <c r="L14" i="4"/>
  <c r="N45" i="4"/>
  <c r="S16" i="4"/>
  <c r="G20" i="4"/>
  <c r="G16" i="4"/>
  <c r="G67" i="4"/>
  <c r="F73" i="4"/>
  <c r="N31" i="4"/>
  <c r="N49" i="4"/>
  <c r="S36" i="4"/>
  <c r="AB10" i="4"/>
  <c r="E67" i="4"/>
  <c r="AA38" i="4"/>
  <c r="L20" i="4"/>
  <c r="AB81" i="4"/>
  <c r="G72" i="4"/>
  <c r="U9" i="4"/>
  <c r="E25" i="4"/>
  <c r="G22" i="4"/>
  <c r="G25" i="4" s="1"/>
  <c r="E44" i="4"/>
  <c r="G40" i="4"/>
  <c r="G44" i="4" s="1"/>
  <c r="E55" i="4"/>
  <c r="G51" i="4"/>
  <c r="G55" i="4" s="1"/>
  <c r="E6" i="4"/>
  <c r="G5" i="4"/>
  <c r="G6" i="4" s="1"/>
  <c r="E9" i="4"/>
  <c r="G7" i="4"/>
  <c r="G9" i="4" s="1"/>
  <c r="E31" i="4"/>
  <c r="G27" i="4"/>
  <c r="G31" i="4" s="1"/>
  <c r="E50" i="4"/>
  <c r="G46" i="4"/>
  <c r="G50" i="4" s="1"/>
  <c r="G56" i="4" s="1"/>
  <c r="E62" i="4"/>
  <c r="G57" i="4"/>
  <c r="G62" i="4" s="1"/>
  <c r="E80" i="4"/>
  <c r="G75" i="4"/>
  <c r="G80" i="4" s="1"/>
  <c r="U36" i="4"/>
  <c r="R37" i="4"/>
  <c r="T37" i="4"/>
  <c r="M41" i="4"/>
  <c r="R65" i="4"/>
  <c r="U62" i="4"/>
  <c r="U64" i="4" s="1"/>
  <c r="S64" i="4"/>
  <c r="E39" i="4"/>
  <c r="N38" i="4"/>
  <c r="N40" i="4" s="1"/>
  <c r="L40" i="4"/>
  <c r="N57" i="4"/>
  <c r="N64" i="4" s="1"/>
  <c r="L64" i="4"/>
  <c r="N65" i="4"/>
  <c r="N76" i="4" s="1"/>
  <c r="L76" i="4"/>
  <c r="U17" i="4"/>
  <c r="U21" i="4" s="1"/>
  <c r="S21" i="4"/>
  <c r="U38" i="4"/>
  <c r="U40" i="4" s="1"/>
  <c r="S40" i="4"/>
  <c r="S73" i="4"/>
  <c r="U71" i="4"/>
  <c r="U73" i="4" s="1"/>
  <c r="U79" i="4"/>
  <c r="U81" i="4" s="1"/>
  <c r="S81" i="4"/>
  <c r="AB11" i="4"/>
  <c r="AB15" i="4" s="1"/>
  <c r="Z15" i="4"/>
  <c r="AB30" i="4"/>
  <c r="AB37" i="4" s="1"/>
  <c r="Z37" i="4"/>
  <c r="T82" i="4"/>
  <c r="L27" i="4"/>
  <c r="L37" i="4"/>
  <c r="L49" i="4"/>
  <c r="N56" i="4"/>
  <c r="S50" i="4"/>
  <c r="S55" i="4"/>
  <c r="U51" i="4"/>
  <c r="U55" i="4" s="1"/>
  <c r="D45" i="4"/>
  <c r="S27" i="4"/>
  <c r="U22" i="4"/>
  <c r="U27" i="4" s="1"/>
  <c r="U44" i="4"/>
  <c r="U46" i="4" s="1"/>
  <c r="S46" i="4"/>
  <c r="S70" i="4"/>
  <c r="U66" i="4"/>
  <c r="U70" i="4" s="1"/>
  <c r="S78" i="4"/>
  <c r="U74" i="4"/>
  <c r="U78" i="4" s="1"/>
  <c r="AB16" i="4"/>
  <c r="AB24" i="4" s="1"/>
  <c r="Z24" i="4"/>
  <c r="AB25" i="4"/>
  <c r="AB29" i="4" s="1"/>
  <c r="Z29" i="4"/>
  <c r="Y38" i="4"/>
  <c r="F45" i="4"/>
  <c r="Z10" i="4"/>
  <c r="N81" i="4"/>
  <c r="L45" i="4"/>
  <c r="S9" i="4"/>
  <c r="U56" i="4"/>
  <c r="U61" i="4" s="1"/>
  <c r="S61" i="4"/>
  <c r="K41" i="4"/>
  <c r="E56" i="4" l="1"/>
  <c r="E73" i="4"/>
  <c r="G45" i="4"/>
  <c r="U65" i="4"/>
  <c r="E13" i="4"/>
  <c r="G21" i="4"/>
  <c r="Y39" i="4"/>
  <c r="S37" i="4"/>
  <c r="G73" i="4"/>
  <c r="U37" i="4"/>
  <c r="N41" i="4"/>
  <c r="AA39" i="4"/>
  <c r="U82" i="4"/>
  <c r="AB38" i="4"/>
  <c r="E45" i="4"/>
  <c r="G13" i="4"/>
  <c r="L41" i="4"/>
  <c r="S65" i="4"/>
  <c r="Z38" i="4"/>
  <c r="S82" i="4"/>
  <c r="Z39" i="4" l="1"/>
  <c r="AB39" i="4"/>
</calcChain>
</file>

<file path=xl/sharedStrings.xml><?xml version="1.0" encoding="utf-8"?>
<sst xmlns="http://schemas.openxmlformats.org/spreadsheetml/2006/main" count="1252" uniqueCount="451">
  <si>
    <t>町内会名</t>
  </si>
  <si>
    <t>本郷</t>
  </si>
  <si>
    <t>中里</t>
  </si>
  <si>
    <t>峠</t>
  </si>
  <si>
    <t>市之瀬</t>
  </si>
  <si>
    <t>蔵田</t>
  </si>
  <si>
    <t>大久保</t>
  </si>
  <si>
    <t>滝沢</t>
  </si>
  <si>
    <t>滝ノ谷</t>
  </si>
  <si>
    <t>堀之内</t>
  </si>
  <si>
    <t>谷稲葉</t>
  </si>
  <si>
    <t>宮原</t>
  </si>
  <si>
    <t>寺島</t>
  </si>
  <si>
    <t>助宗</t>
  </si>
  <si>
    <t>西方</t>
  </si>
  <si>
    <t>北方</t>
  </si>
  <si>
    <t>白藤</t>
  </si>
  <si>
    <t>中ノ合</t>
  </si>
  <si>
    <t>上川</t>
  </si>
  <si>
    <t>花倉</t>
  </si>
  <si>
    <t>横見</t>
  </si>
  <si>
    <t>中田</t>
  </si>
  <si>
    <t>上藪田</t>
  </si>
  <si>
    <t>下藪田</t>
  </si>
  <si>
    <t>中藪田</t>
  </si>
  <si>
    <t>高田</t>
  </si>
  <si>
    <t>藤枝サニーヒルズ</t>
  </si>
  <si>
    <t>清里１丁目</t>
  </si>
  <si>
    <t>清里２丁目</t>
  </si>
  <si>
    <t>南清里</t>
  </si>
  <si>
    <t>時ケ谷１</t>
  </si>
  <si>
    <t>時ケ谷２</t>
  </si>
  <si>
    <t>時ケ谷３</t>
  </si>
  <si>
    <t>時ケ谷４</t>
  </si>
  <si>
    <t>水守</t>
  </si>
  <si>
    <t>八幡</t>
  </si>
  <si>
    <t>鬼島</t>
  </si>
  <si>
    <t>上当間</t>
  </si>
  <si>
    <t>仮宿</t>
  </si>
  <si>
    <t>潮</t>
  </si>
  <si>
    <t>横内</t>
  </si>
  <si>
    <t>下当間</t>
  </si>
  <si>
    <t>長楽寺２</t>
  </si>
  <si>
    <t>益津下</t>
  </si>
  <si>
    <t>稲川</t>
  </si>
  <si>
    <t>郡１</t>
  </si>
  <si>
    <t>郡２</t>
  </si>
  <si>
    <t>大手</t>
  </si>
  <si>
    <t>大手第１</t>
  </si>
  <si>
    <t>大手第２</t>
  </si>
  <si>
    <t>田中１丁目</t>
  </si>
  <si>
    <t>田中２丁目</t>
  </si>
  <si>
    <t>田中３丁目</t>
  </si>
  <si>
    <t>平島第１</t>
  </si>
  <si>
    <t>平島第２</t>
  </si>
  <si>
    <t>平島第３</t>
  </si>
  <si>
    <t>平島第４</t>
  </si>
  <si>
    <t>原第１</t>
  </si>
  <si>
    <t>原第２</t>
  </si>
  <si>
    <t>原第３</t>
  </si>
  <si>
    <t>原第４</t>
  </si>
  <si>
    <t>原第５</t>
  </si>
  <si>
    <t>原第６</t>
  </si>
  <si>
    <t>木町第１</t>
  </si>
  <si>
    <t>木町第２</t>
  </si>
  <si>
    <t>木町第３</t>
  </si>
  <si>
    <t>木町第４</t>
  </si>
  <si>
    <t>木町第５</t>
  </si>
  <si>
    <t>栄</t>
  </si>
  <si>
    <t>小坂</t>
  </si>
  <si>
    <t>上伝馬</t>
  </si>
  <si>
    <t>益津</t>
  </si>
  <si>
    <t>岡出山１丁目</t>
  </si>
  <si>
    <t>岡出山２丁目</t>
  </si>
  <si>
    <t>岡出山３丁目</t>
  </si>
  <si>
    <t>千才</t>
  </si>
  <si>
    <t>長楽寺１</t>
  </si>
  <si>
    <t>白子</t>
  </si>
  <si>
    <t>下伝馬</t>
  </si>
  <si>
    <t>左車</t>
  </si>
  <si>
    <t>市部</t>
  </si>
  <si>
    <t>市部第１</t>
  </si>
  <si>
    <t>五十海</t>
  </si>
  <si>
    <t>市部第２</t>
  </si>
  <si>
    <t>市部第３</t>
  </si>
  <si>
    <t>藤岡１丁目</t>
  </si>
  <si>
    <t>藤岡２丁目</t>
  </si>
  <si>
    <t>藤岡３丁目</t>
  </si>
  <si>
    <t>藤岡４丁目</t>
  </si>
  <si>
    <t>藤岡５丁目</t>
  </si>
  <si>
    <t>五十海東</t>
  </si>
  <si>
    <t>五十海西</t>
  </si>
  <si>
    <t>前島上東</t>
  </si>
  <si>
    <t>前島上西</t>
  </si>
  <si>
    <t>前島仲</t>
  </si>
  <si>
    <t>前島仲西</t>
  </si>
  <si>
    <t>前島仲東</t>
  </si>
  <si>
    <t>田沼北</t>
  </si>
  <si>
    <t>田沼中</t>
  </si>
  <si>
    <t>田沼南</t>
  </si>
  <si>
    <t>富士見町</t>
  </si>
  <si>
    <t>日の出町</t>
  </si>
  <si>
    <t>マークス・ザ・タワー藤枝</t>
  </si>
  <si>
    <t>小石川町</t>
  </si>
  <si>
    <t>東町</t>
  </si>
  <si>
    <t>メゾン・グランツ</t>
  </si>
  <si>
    <t>駅前第１</t>
  </si>
  <si>
    <t>ファミール藤枝</t>
  </si>
  <si>
    <t>エンブルエバー藤枝駅前</t>
  </si>
  <si>
    <t>駅前第２</t>
  </si>
  <si>
    <t>駅前第３</t>
  </si>
  <si>
    <t>喜多町</t>
  </si>
  <si>
    <t>サーパス西公園</t>
  </si>
  <si>
    <t>駿河台</t>
  </si>
  <si>
    <t>駿河台１</t>
  </si>
  <si>
    <t>南駿河台</t>
  </si>
  <si>
    <t>駿河台２</t>
  </si>
  <si>
    <t>駿河台３・５</t>
  </si>
  <si>
    <t>駿河台団地</t>
  </si>
  <si>
    <t>駿河台西団地</t>
  </si>
  <si>
    <t>南駿河台１・２</t>
  </si>
  <si>
    <t>南駿河台３</t>
  </si>
  <si>
    <t>南駿河台４</t>
  </si>
  <si>
    <t>南駿河台５</t>
  </si>
  <si>
    <t>南駿河台６</t>
  </si>
  <si>
    <t>メゾン駿河台</t>
  </si>
  <si>
    <t>青木第１</t>
  </si>
  <si>
    <t>青木北</t>
  </si>
  <si>
    <t>青木西</t>
  </si>
  <si>
    <t>青木東</t>
  </si>
  <si>
    <t>青木南</t>
  </si>
  <si>
    <t>志太第１</t>
  </si>
  <si>
    <t>志太第２</t>
  </si>
  <si>
    <t>志太第３</t>
  </si>
  <si>
    <t>志太第４</t>
  </si>
  <si>
    <t>志太第５</t>
  </si>
  <si>
    <t>瀬戸新屋</t>
  </si>
  <si>
    <t>水上</t>
  </si>
  <si>
    <t>南新屋</t>
  </si>
  <si>
    <t>新南新屋</t>
  </si>
  <si>
    <t>芙蓉台</t>
  </si>
  <si>
    <t>緑の丘</t>
  </si>
  <si>
    <t>青葉町中</t>
  </si>
  <si>
    <t>青葉町南</t>
  </si>
  <si>
    <t>追分</t>
  </si>
  <si>
    <t>追分西</t>
  </si>
  <si>
    <t>一里山</t>
  </si>
  <si>
    <t>三軒屋</t>
  </si>
  <si>
    <t>瀬戸</t>
  </si>
  <si>
    <t>内瀬戸</t>
  </si>
  <si>
    <t>光洋台</t>
  </si>
  <si>
    <t>青南町上</t>
  </si>
  <si>
    <t>青南町下</t>
  </si>
  <si>
    <t>瀬古第１</t>
  </si>
  <si>
    <t>瀬古第２</t>
  </si>
  <si>
    <t>瀬古第３</t>
  </si>
  <si>
    <t>ふじみ台</t>
  </si>
  <si>
    <t>県営瀬古団地</t>
  </si>
  <si>
    <t>築地</t>
  </si>
  <si>
    <t>築地上</t>
  </si>
  <si>
    <t>高柳上</t>
  </si>
  <si>
    <t>高柳仁平</t>
  </si>
  <si>
    <t>高柳茶屋河原</t>
  </si>
  <si>
    <t>高柳切島</t>
  </si>
  <si>
    <t>高柳大淵</t>
  </si>
  <si>
    <t>高柳下</t>
  </si>
  <si>
    <t>高柳巾溝</t>
  </si>
  <si>
    <t>兵太夫南</t>
  </si>
  <si>
    <t>兵太夫中</t>
  </si>
  <si>
    <t>兵太夫北</t>
  </si>
  <si>
    <t>兵太夫下</t>
  </si>
  <si>
    <t>兵太夫上１</t>
  </si>
  <si>
    <t>兵太夫上２</t>
  </si>
  <si>
    <t>兵太夫上３</t>
  </si>
  <si>
    <t>兵太夫上４</t>
  </si>
  <si>
    <t>兵太夫上５</t>
  </si>
  <si>
    <t>大新島</t>
  </si>
  <si>
    <t>与左衛門</t>
  </si>
  <si>
    <t>大東町西</t>
  </si>
  <si>
    <t>大東町北</t>
  </si>
  <si>
    <t>大東町東</t>
  </si>
  <si>
    <t>大東町南</t>
  </si>
  <si>
    <t>善左衛門下</t>
  </si>
  <si>
    <t>善左衛門上</t>
  </si>
  <si>
    <t>日清紡績</t>
  </si>
  <si>
    <t>ニチビ</t>
  </si>
  <si>
    <t>弥左衛門</t>
  </si>
  <si>
    <t>泉町</t>
  </si>
  <si>
    <t>忠兵衛</t>
  </si>
  <si>
    <t>青洲団地</t>
  </si>
  <si>
    <t>源助</t>
  </si>
  <si>
    <t>五平</t>
  </si>
  <si>
    <t>オカモト</t>
  </si>
  <si>
    <t>廻沢</t>
  </si>
  <si>
    <t>横添</t>
  </si>
  <si>
    <t>川原町</t>
  </si>
  <si>
    <t>岡部</t>
  </si>
  <si>
    <t>岡部台</t>
  </si>
  <si>
    <t>内一</t>
  </si>
  <si>
    <t>内二第一</t>
  </si>
  <si>
    <t>内二第二</t>
  </si>
  <si>
    <t>内二第三</t>
  </si>
  <si>
    <t>岡部南</t>
  </si>
  <si>
    <t>岡部本郷</t>
  </si>
  <si>
    <t>山東</t>
  </si>
  <si>
    <t>三輪旭ヶ丘</t>
  </si>
  <si>
    <t>三輪</t>
  </si>
  <si>
    <t>三輪向原</t>
  </si>
  <si>
    <t>三輪やよい</t>
  </si>
  <si>
    <t>オレンジ</t>
  </si>
  <si>
    <t>子持坂</t>
  </si>
  <si>
    <t>入野</t>
  </si>
  <si>
    <t>村良</t>
  </si>
  <si>
    <t>桂島</t>
  </si>
  <si>
    <t>羽佐間</t>
  </si>
  <si>
    <t>殿</t>
  </si>
  <si>
    <t>新舟</t>
  </si>
  <si>
    <t>野田沢</t>
  </si>
  <si>
    <t>宮島</t>
  </si>
  <si>
    <t>小園</t>
  </si>
  <si>
    <t>青羽根</t>
  </si>
  <si>
    <t>玉取</t>
  </si>
  <si>
    <t>世帯数</t>
    <phoneticPr fontId="18"/>
  </si>
  <si>
    <t>男</t>
    <phoneticPr fontId="18"/>
  </si>
  <si>
    <t>女</t>
    <phoneticPr fontId="18"/>
  </si>
  <si>
    <t>計</t>
    <phoneticPr fontId="18"/>
  </si>
  <si>
    <t>合計</t>
    <rPh sb="0" eb="2">
      <t>ゴウケイ</t>
    </rPh>
    <phoneticPr fontId="18"/>
  </si>
  <si>
    <t>管轄コード</t>
  </si>
  <si>
    <t>管轄名</t>
  </si>
  <si>
    <t>町内会コード</t>
  </si>
  <si>
    <t>大字コード</t>
  </si>
  <si>
    <t>大字名</t>
  </si>
  <si>
    <t>小字コード</t>
  </si>
  <si>
    <t>小字名</t>
  </si>
  <si>
    <t>世帯数－日本人</t>
  </si>
  <si>
    <t>世帯数－外国人</t>
  </si>
  <si>
    <t>世帯数－複数</t>
  </si>
  <si>
    <t>世帯数－計</t>
  </si>
  <si>
    <t>人口数－男－日本人</t>
  </si>
  <si>
    <t>人口数－男－外国人</t>
  </si>
  <si>
    <t>人口数－男－計</t>
  </si>
  <si>
    <t>人口数－女－日本人</t>
  </si>
  <si>
    <t>人口数－女－外国人</t>
  </si>
  <si>
    <t>人口数－女－計</t>
  </si>
  <si>
    <t>人口数－計－日本人</t>
  </si>
  <si>
    <t>人口数－計－外国人</t>
  </si>
  <si>
    <t>人口数－計－計</t>
  </si>
  <si>
    <t>世帯数</t>
    <rPh sb="0" eb="2">
      <t>セタイ</t>
    </rPh>
    <rPh sb="2" eb="3">
      <t>スウ</t>
    </rPh>
    <phoneticPr fontId="18"/>
  </si>
  <si>
    <t>No</t>
    <phoneticPr fontId="18"/>
  </si>
  <si>
    <t>※世帯数は、日本人を含む複数国籍世帯数を含む</t>
    <rPh sb="1" eb="4">
      <t>セタイスウ</t>
    </rPh>
    <rPh sb="6" eb="9">
      <t>ニホンジン</t>
    </rPh>
    <rPh sb="10" eb="11">
      <t>フク</t>
    </rPh>
    <rPh sb="12" eb="14">
      <t>フクスウ</t>
    </rPh>
    <rPh sb="14" eb="16">
      <t>コクセキ</t>
    </rPh>
    <rPh sb="16" eb="19">
      <t>セタイスウ</t>
    </rPh>
    <rPh sb="20" eb="21">
      <t>フク</t>
    </rPh>
    <phoneticPr fontId="21"/>
  </si>
  <si>
    <t>大洲</t>
  </si>
  <si>
    <t>藤枝第1</t>
  </si>
  <si>
    <t>市全体</t>
    <rPh sb="0" eb="1">
      <t>シ</t>
    </rPh>
    <rPh sb="1" eb="3">
      <t>ゼンタイ</t>
    </rPh>
    <phoneticPr fontId="20"/>
  </si>
  <si>
    <t>大洲第4</t>
  </si>
  <si>
    <t>青島第6</t>
  </si>
  <si>
    <t>岡部</t>
    <rPh sb="0" eb="2">
      <t>オカベ</t>
    </rPh>
    <phoneticPr fontId="20"/>
  </si>
  <si>
    <t>大洲</t>
    <rPh sb="0" eb="2">
      <t>オオス</t>
    </rPh>
    <phoneticPr fontId="20"/>
  </si>
  <si>
    <t>高洲</t>
    <rPh sb="0" eb="2">
      <t>タカス</t>
    </rPh>
    <phoneticPr fontId="20"/>
  </si>
  <si>
    <t>大洲第3</t>
  </si>
  <si>
    <t>青島</t>
    <rPh sb="0" eb="2">
      <t>アオシマ</t>
    </rPh>
    <phoneticPr fontId="20"/>
  </si>
  <si>
    <t>藤枝</t>
    <rPh sb="0" eb="2">
      <t>フジエダ</t>
    </rPh>
    <phoneticPr fontId="20"/>
  </si>
  <si>
    <t>青島第5</t>
  </si>
  <si>
    <t>西益津</t>
    <rPh sb="0" eb="1">
      <t>ニシ</t>
    </rPh>
    <rPh sb="1" eb="3">
      <t>マシヅ</t>
    </rPh>
    <phoneticPr fontId="20"/>
  </si>
  <si>
    <t>広幡</t>
    <rPh sb="0" eb="2">
      <t>ヒロハタ</t>
    </rPh>
    <phoneticPr fontId="20"/>
  </si>
  <si>
    <t>西益津第3</t>
  </si>
  <si>
    <t>葉梨</t>
    <rPh sb="0" eb="2">
      <t>ハナシ</t>
    </rPh>
    <phoneticPr fontId="20"/>
  </si>
  <si>
    <t>大洲第2</t>
  </si>
  <si>
    <t>稲葉</t>
    <rPh sb="0" eb="2">
      <t>イナバ</t>
    </rPh>
    <phoneticPr fontId="20"/>
  </si>
  <si>
    <t>瀬戸谷</t>
    <rPh sb="0" eb="2">
      <t>セト</t>
    </rPh>
    <rPh sb="2" eb="3">
      <t>ヤ</t>
    </rPh>
    <phoneticPr fontId="20"/>
  </si>
  <si>
    <t>計</t>
  </si>
  <si>
    <t>女</t>
  </si>
  <si>
    <t>男</t>
  </si>
  <si>
    <t>世帯</t>
  </si>
  <si>
    <t>大洲第1</t>
  </si>
  <si>
    <t>日本人のみ</t>
    <rPh sb="0" eb="3">
      <t>ニホンジン</t>
    </rPh>
    <phoneticPr fontId="20"/>
  </si>
  <si>
    <t>地区</t>
  </si>
  <si>
    <t>西益津第2</t>
  </si>
  <si>
    <t>【町内会・自治会別／世帯数人口調べ・日本人】</t>
  </si>
  <si>
    <t>高洲</t>
  </si>
  <si>
    <t>高洲第5</t>
  </si>
  <si>
    <t>青島第4</t>
  </si>
  <si>
    <t>西益津第1</t>
  </si>
  <si>
    <t>サーパス西公園</t>
    <rPh sb="4" eb="5">
      <t>ニシ</t>
    </rPh>
    <rPh sb="5" eb="7">
      <t>コウエン</t>
    </rPh>
    <phoneticPr fontId="20"/>
  </si>
  <si>
    <t>高洲第4</t>
  </si>
  <si>
    <t>エンブルエバー藤枝駅前</t>
    <rPh sb="7" eb="11">
      <t>フジエダエキマエ</t>
    </rPh>
    <phoneticPr fontId="20"/>
  </si>
  <si>
    <t>ファミール藤枝</t>
    <rPh sb="6" eb="7">
      <t>エダ</t>
    </rPh>
    <phoneticPr fontId="20"/>
  </si>
  <si>
    <t>広幡</t>
  </si>
  <si>
    <t>広幡第2</t>
  </si>
  <si>
    <t>青島第3</t>
  </si>
  <si>
    <t>高洲第3</t>
  </si>
  <si>
    <t>広幡第1</t>
  </si>
  <si>
    <t>高洲第2東</t>
    <rPh sb="4" eb="5">
      <t>ヒガシ</t>
    </rPh>
    <phoneticPr fontId="20"/>
  </si>
  <si>
    <t>青島第2</t>
  </si>
  <si>
    <t>高洲第2北</t>
    <rPh sb="0" eb="2">
      <t>タカス</t>
    </rPh>
    <rPh sb="2" eb="3">
      <t>ダイ</t>
    </rPh>
    <rPh sb="4" eb="5">
      <t>キタ</t>
    </rPh>
    <phoneticPr fontId="20"/>
  </si>
  <si>
    <t>葉梨第4</t>
  </si>
  <si>
    <t>青島第1</t>
  </si>
  <si>
    <t>高洲第2西</t>
    <rPh sb="0" eb="2">
      <t>タカス</t>
    </rPh>
    <rPh sb="2" eb="3">
      <t>ダイ</t>
    </rPh>
    <rPh sb="4" eb="5">
      <t>ニシ</t>
    </rPh>
    <phoneticPr fontId="20"/>
  </si>
  <si>
    <t>藤枝</t>
  </si>
  <si>
    <t>葉梨第3</t>
  </si>
  <si>
    <t>高洲第1</t>
  </si>
  <si>
    <t>藤枝第10</t>
  </si>
  <si>
    <t>南清里</t>
    <rPh sb="0" eb="1">
      <t>ミナミ</t>
    </rPh>
    <rPh sb="1" eb="3">
      <t>キヨサト</t>
    </rPh>
    <phoneticPr fontId="20"/>
  </si>
  <si>
    <t>市全体</t>
  </si>
  <si>
    <t>岡部第5</t>
    <rPh sb="0" eb="2">
      <t>オカベ</t>
    </rPh>
    <rPh sb="2" eb="3">
      <t>ダイ</t>
    </rPh>
    <phoneticPr fontId="20"/>
  </si>
  <si>
    <t>青島</t>
  </si>
  <si>
    <t>藤枝第9</t>
  </si>
  <si>
    <t>藤枝サニーヒルズ</t>
    <phoneticPr fontId="20"/>
  </si>
  <si>
    <t>玉取</t>
    <rPh sb="0" eb="1">
      <t>タマ</t>
    </rPh>
    <rPh sb="1" eb="2">
      <t>ト</t>
    </rPh>
    <phoneticPr fontId="20"/>
  </si>
  <si>
    <t>青島第12</t>
  </si>
  <si>
    <t>青羽根</t>
    <rPh sb="0" eb="1">
      <t>アオ</t>
    </rPh>
    <rPh sb="1" eb="3">
      <t>ハネ</t>
    </rPh>
    <phoneticPr fontId="20"/>
  </si>
  <si>
    <t>下藪田</t>
    <rPh sb="0" eb="1">
      <t>シタ</t>
    </rPh>
    <phoneticPr fontId="20"/>
  </si>
  <si>
    <t>小園</t>
    <rPh sb="0" eb="1">
      <t>コ</t>
    </rPh>
    <rPh sb="1" eb="2">
      <t>ソノ</t>
    </rPh>
    <phoneticPr fontId="20"/>
  </si>
  <si>
    <t>上藪田</t>
    <rPh sb="0" eb="1">
      <t>ウエ</t>
    </rPh>
    <phoneticPr fontId="20"/>
  </si>
  <si>
    <t>宮島</t>
    <rPh sb="0" eb="1">
      <t>ミヤ</t>
    </rPh>
    <rPh sb="1" eb="2">
      <t>シマ</t>
    </rPh>
    <phoneticPr fontId="20"/>
  </si>
  <si>
    <t>葉梨第2</t>
  </si>
  <si>
    <t>新舟</t>
    <rPh sb="0" eb="1">
      <t>アタラ</t>
    </rPh>
    <rPh sb="1" eb="2">
      <t>フネ</t>
    </rPh>
    <phoneticPr fontId="20"/>
  </si>
  <si>
    <t>殿</t>
    <rPh sb="0" eb="1">
      <t>トノ</t>
    </rPh>
    <phoneticPr fontId="20"/>
  </si>
  <si>
    <t>藤枝第8</t>
  </si>
  <si>
    <t>羽佐間</t>
    <rPh sb="0" eb="3">
      <t>ハネサマ</t>
    </rPh>
    <phoneticPr fontId="20"/>
  </si>
  <si>
    <t>青島第11</t>
  </si>
  <si>
    <t>岡部第4</t>
    <rPh sb="0" eb="2">
      <t>オカベ</t>
    </rPh>
    <rPh sb="2" eb="3">
      <t>ダイ</t>
    </rPh>
    <phoneticPr fontId="20"/>
  </si>
  <si>
    <t>桂島</t>
    <rPh sb="0" eb="1">
      <t>カツラ</t>
    </rPh>
    <rPh sb="1" eb="2">
      <t>シマ</t>
    </rPh>
    <phoneticPr fontId="20"/>
  </si>
  <si>
    <t>村良</t>
    <rPh sb="0" eb="1">
      <t>ムラ</t>
    </rPh>
    <rPh sb="1" eb="2">
      <t>ヨ</t>
    </rPh>
    <phoneticPr fontId="20"/>
  </si>
  <si>
    <t>青島第10</t>
  </si>
  <si>
    <t>藤枝第7</t>
  </si>
  <si>
    <t>葉梨第1</t>
  </si>
  <si>
    <t>入野</t>
    <rPh sb="0" eb="1">
      <t>イ</t>
    </rPh>
    <rPh sb="1" eb="2">
      <t>ノ</t>
    </rPh>
    <phoneticPr fontId="20"/>
  </si>
  <si>
    <t>光洋台</t>
    <rPh sb="0" eb="2">
      <t>コウヨウ</t>
    </rPh>
    <rPh sb="2" eb="3">
      <t>ダイ</t>
    </rPh>
    <phoneticPr fontId="20"/>
  </si>
  <si>
    <t>子持坂</t>
    <rPh sb="0" eb="2">
      <t>コモ</t>
    </rPh>
    <rPh sb="2" eb="3">
      <t>サカ</t>
    </rPh>
    <phoneticPr fontId="20"/>
  </si>
  <si>
    <t>岡部第3</t>
    <rPh sb="0" eb="2">
      <t>オカベ</t>
    </rPh>
    <phoneticPr fontId="20"/>
  </si>
  <si>
    <t>オレンジ</t>
    <phoneticPr fontId="20"/>
  </si>
  <si>
    <t>藤枝第6</t>
  </si>
  <si>
    <t>稲葉</t>
  </si>
  <si>
    <t>三輪やよい</t>
    <rPh sb="0" eb="2">
      <t>ミワ</t>
    </rPh>
    <phoneticPr fontId="20"/>
  </si>
  <si>
    <t>稲葉第2</t>
  </si>
  <si>
    <t>三輪向原</t>
    <rPh sb="0" eb="2">
      <t>ミワ</t>
    </rPh>
    <rPh sb="2" eb="4">
      <t>ムカイバラ</t>
    </rPh>
    <phoneticPr fontId="20"/>
  </si>
  <si>
    <t>青島第9</t>
  </si>
  <si>
    <t>三輪</t>
    <rPh sb="0" eb="2">
      <t>ミワ</t>
    </rPh>
    <phoneticPr fontId="20"/>
  </si>
  <si>
    <t>藤枝第5</t>
  </si>
  <si>
    <t>三輪旭ヶ丘</t>
    <rPh sb="0" eb="2">
      <t>ミワ</t>
    </rPh>
    <rPh sb="2" eb="5">
      <t>アサヒガオカ</t>
    </rPh>
    <phoneticPr fontId="20"/>
  </si>
  <si>
    <t>山東</t>
    <rPh sb="0" eb="1">
      <t>ヤマ</t>
    </rPh>
    <rPh sb="1" eb="2">
      <t>ヒガシ</t>
    </rPh>
    <phoneticPr fontId="20"/>
  </si>
  <si>
    <t>稲葉第1</t>
  </si>
  <si>
    <t>岡部本郷</t>
    <rPh sb="0" eb="2">
      <t>オカベ</t>
    </rPh>
    <rPh sb="2" eb="4">
      <t>ホンゴウ</t>
    </rPh>
    <phoneticPr fontId="20"/>
  </si>
  <si>
    <t>岡部南</t>
    <rPh sb="0" eb="2">
      <t>オカベ</t>
    </rPh>
    <rPh sb="2" eb="3">
      <t>ミナミ</t>
    </rPh>
    <phoneticPr fontId="20"/>
  </si>
  <si>
    <t>青島第8</t>
  </si>
  <si>
    <t>藤枝第4</t>
  </si>
  <si>
    <t>岡部第2</t>
    <rPh sb="0" eb="2">
      <t>オカベ</t>
    </rPh>
    <phoneticPr fontId="20"/>
  </si>
  <si>
    <t>緑の丘</t>
    <rPh sb="0" eb="1">
      <t>ミドリ</t>
    </rPh>
    <rPh sb="2" eb="3">
      <t>オカ</t>
    </rPh>
    <phoneticPr fontId="20"/>
  </si>
  <si>
    <t>瀬戸谷</t>
  </si>
  <si>
    <t>内二第三</t>
    <rPh sb="0" eb="1">
      <t>ウチ</t>
    </rPh>
    <rPh sb="1" eb="2">
      <t>ニ</t>
    </rPh>
    <rPh sb="2" eb="3">
      <t>ダイ</t>
    </rPh>
    <rPh sb="3" eb="4">
      <t>サン</t>
    </rPh>
    <phoneticPr fontId="20"/>
  </si>
  <si>
    <t>藤枝第3</t>
  </si>
  <si>
    <t>瀬戸谷第3</t>
  </si>
  <si>
    <t>内二第二</t>
    <rPh sb="0" eb="1">
      <t>ウチ</t>
    </rPh>
    <rPh sb="1" eb="2">
      <t>ニ</t>
    </rPh>
    <rPh sb="2" eb="3">
      <t>ダイ</t>
    </rPh>
    <rPh sb="3" eb="4">
      <t>ニ</t>
    </rPh>
    <phoneticPr fontId="20"/>
  </si>
  <si>
    <t>内二第一</t>
    <rPh sb="0" eb="1">
      <t>ウチ</t>
    </rPh>
    <rPh sb="1" eb="2">
      <t>ニ</t>
    </rPh>
    <rPh sb="2" eb="3">
      <t>ダイ</t>
    </rPh>
    <rPh sb="3" eb="4">
      <t>イチ</t>
    </rPh>
    <phoneticPr fontId="20"/>
  </si>
  <si>
    <t>内一</t>
    <rPh sb="0" eb="1">
      <t>ウチ</t>
    </rPh>
    <rPh sb="1" eb="2">
      <t>イチ</t>
    </rPh>
    <phoneticPr fontId="20"/>
  </si>
  <si>
    <t>瀬戸谷第2</t>
  </si>
  <si>
    <t>岡部第1</t>
    <rPh sb="0" eb="2">
      <t>オカベ</t>
    </rPh>
    <rPh sb="2" eb="3">
      <t>ダイ</t>
    </rPh>
    <phoneticPr fontId="20"/>
  </si>
  <si>
    <t>藤枝第2</t>
  </si>
  <si>
    <t>岡部台</t>
    <rPh sb="0" eb="2">
      <t>オカベ</t>
    </rPh>
    <rPh sb="2" eb="3">
      <t>ダイ</t>
    </rPh>
    <phoneticPr fontId="20"/>
  </si>
  <si>
    <t>青島第7</t>
  </si>
  <si>
    <t>川原町</t>
    <rPh sb="0" eb="2">
      <t>カワハラ</t>
    </rPh>
    <rPh sb="2" eb="3">
      <t>マチ</t>
    </rPh>
    <phoneticPr fontId="20"/>
  </si>
  <si>
    <t>横添</t>
    <rPh sb="0" eb="1">
      <t>ヨコ</t>
    </rPh>
    <rPh sb="1" eb="2">
      <t>ソ</t>
    </rPh>
    <phoneticPr fontId="20"/>
  </si>
  <si>
    <t>瀬戸谷第1</t>
  </si>
  <si>
    <t>廻沢</t>
    <rPh sb="0" eb="1">
      <t>マワ</t>
    </rPh>
    <rPh sb="1" eb="2">
      <t>サワ</t>
    </rPh>
    <phoneticPr fontId="20"/>
  </si>
  <si>
    <t>町内会名</t>
    <rPh sb="0" eb="3">
      <t>チョウナイカイ</t>
    </rPh>
    <rPh sb="3" eb="4">
      <t>ナ</t>
    </rPh>
    <phoneticPr fontId="20"/>
  </si>
  <si>
    <t>世帯</t>
    <phoneticPr fontId="20"/>
  </si>
  <si>
    <t>外国人含む</t>
  </si>
  <si>
    <t>.</t>
    <phoneticPr fontId="20"/>
  </si>
  <si>
    <t>現在）</t>
  </si>
  <si>
    <t>（</t>
    <phoneticPr fontId="20"/>
  </si>
  <si>
    <t>町内会・自治会・地区別／世帯数人口調べ</t>
  </si>
  <si>
    <t xml:space="preserve"> </t>
    <phoneticPr fontId="20"/>
  </si>
  <si>
    <t>木町第１</t>
    <phoneticPr fontId="18"/>
  </si>
  <si>
    <t>木町第２</t>
    <phoneticPr fontId="20"/>
  </si>
  <si>
    <t>木町第３</t>
    <phoneticPr fontId="18"/>
  </si>
  <si>
    <t>木町第４</t>
    <phoneticPr fontId="18"/>
  </si>
  <si>
    <t>木町第５</t>
    <phoneticPr fontId="18"/>
  </si>
  <si>
    <t>岡出山１丁目</t>
    <phoneticPr fontId="18"/>
  </si>
  <si>
    <t>岡出山２丁目</t>
    <phoneticPr fontId="18"/>
  </si>
  <si>
    <t>岡出山３丁目</t>
    <phoneticPr fontId="18"/>
  </si>
  <si>
    <t>長楽寺１</t>
    <phoneticPr fontId="18"/>
  </si>
  <si>
    <t>市部第１</t>
    <phoneticPr fontId="18"/>
  </si>
  <si>
    <t>市部第２</t>
    <phoneticPr fontId="18"/>
  </si>
  <si>
    <t>市部第３</t>
    <phoneticPr fontId="18"/>
  </si>
  <si>
    <t>藤岡１丁目</t>
    <phoneticPr fontId="18"/>
  </si>
  <si>
    <t>藤岡２丁目</t>
    <phoneticPr fontId="18"/>
  </si>
  <si>
    <t>藤岡３丁目</t>
    <phoneticPr fontId="18"/>
  </si>
  <si>
    <t>藤岡４丁目</t>
    <phoneticPr fontId="18"/>
  </si>
  <si>
    <t>藤岡５丁目</t>
    <phoneticPr fontId="18"/>
  </si>
  <si>
    <t>駅前第１</t>
    <phoneticPr fontId="18"/>
  </si>
  <si>
    <t>駅前第２</t>
    <phoneticPr fontId="18"/>
  </si>
  <si>
    <t>駅前第３</t>
    <phoneticPr fontId="18"/>
  </si>
  <si>
    <t>駿河台１</t>
    <phoneticPr fontId="18"/>
  </si>
  <si>
    <t>駿河台２</t>
    <phoneticPr fontId="18"/>
  </si>
  <si>
    <t>駿河台３・５</t>
    <phoneticPr fontId="18"/>
  </si>
  <si>
    <t>南駿河台１・２</t>
    <phoneticPr fontId="18"/>
  </si>
  <si>
    <t>南駿河台３</t>
    <phoneticPr fontId="18"/>
  </si>
  <si>
    <t>南駿河台４</t>
    <phoneticPr fontId="18"/>
  </si>
  <si>
    <t>南駿河台５</t>
    <phoneticPr fontId="20"/>
  </si>
  <si>
    <t>南駿河台６</t>
    <rPh sb="0" eb="1">
      <t>ミナミ</t>
    </rPh>
    <rPh sb="1" eb="4">
      <t>スルガダイ</t>
    </rPh>
    <phoneticPr fontId="20"/>
  </si>
  <si>
    <t>志太第１</t>
    <rPh sb="2" eb="3">
      <t>ダイ</t>
    </rPh>
    <phoneticPr fontId="20"/>
  </si>
  <si>
    <t>原第１</t>
    <phoneticPr fontId="18"/>
  </si>
  <si>
    <t>原第２</t>
    <phoneticPr fontId="18"/>
  </si>
  <si>
    <t>原第３</t>
    <phoneticPr fontId="18"/>
  </si>
  <si>
    <t>原第４</t>
    <phoneticPr fontId="18"/>
  </si>
  <si>
    <t>原第５</t>
    <phoneticPr fontId="18"/>
  </si>
  <si>
    <t>原第６</t>
    <phoneticPr fontId="18"/>
  </si>
  <si>
    <t>平島第１</t>
    <phoneticPr fontId="18"/>
  </si>
  <si>
    <t>平島第２</t>
    <phoneticPr fontId="18"/>
  </si>
  <si>
    <t>平島第３</t>
    <phoneticPr fontId="18"/>
  </si>
  <si>
    <t>平島第４</t>
    <phoneticPr fontId="18"/>
  </si>
  <si>
    <t>田中１丁目</t>
    <phoneticPr fontId="18"/>
  </si>
  <si>
    <t>田中２丁目</t>
    <phoneticPr fontId="18"/>
  </si>
  <si>
    <t>田中３丁目</t>
    <phoneticPr fontId="18"/>
  </si>
  <si>
    <t>郡１</t>
    <phoneticPr fontId="18"/>
  </si>
  <si>
    <t>郡２</t>
    <phoneticPr fontId="18"/>
  </si>
  <si>
    <t>長楽寺２</t>
    <phoneticPr fontId="18"/>
  </si>
  <si>
    <t>時ケ谷１</t>
    <phoneticPr fontId="18"/>
  </si>
  <si>
    <t>清里１丁目</t>
    <phoneticPr fontId="18"/>
  </si>
  <si>
    <t>清里２丁目</t>
    <phoneticPr fontId="18"/>
  </si>
  <si>
    <t>志太第２</t>
    <rPh sb="2" eb="3">
      <t>ダイ</t>
    </rPh>
    <phoneticPr fontId="20"/>
  </si>
  <si>
    <t>志太第３</t>
    <rPh sb="2" eb="3">
      <t>ダイ</t>
    </rPh>
    <phoneticPr fontId="20"/>
  </si>
  <si>
    <t>志太第４</t>
    <rPh sb="2" eb="3">
      <t>ダイ</t>
    </rPh>
    <phoneticPr fontId="20"/>
  </si>
  <si>
    <t>志太第５</t>
    <rPh sb="2" eb="3">
      <t>ダイ</t>
    </rPh>
    <phoneticPr fontId="20"/>
  </si>
  <si>
    <t>瀬古第１</t>
    <phoneticPr fontId="18"/>
  </si>
  <si>
    <t>瀬古第２</t>
    <phoneticPr fontId="18"/>
  </si>
  <si>
    <t>瀬古第３</t>
    <phoneticPr fontId="18"/>
  </si>
  <si>
    <t>兵太夫上１</t>
    <phoneticPr fontId="18"/>
  </si>
  <si>
    <t>兵太夫上２</t>
    <phoneticPr fontId="18"/>
  </si>
  <si>
    <t>兵太夫上３</t>
    <phoneticPr fontId="18"/>
  </si>
  <si>
    <t>兵太夫上４</t>
    <phoneticPr fontId="18"/>
  </si>
  <si>
    <t>兵太夫上５</t>
    <phoneticPr fontId="18"/>
  </si>
  <si>
    <t>マークス・ザ・タワー藤枝</t>
    <rPh sb="10" eb="12">
      <t>フジエダ</t>
    </rPh>
    <phoneticPr fontId="20"/>
  </si>
  <si>
    <t>メゾン・グランツ</t>
    <phoneticPr fontId="18"/>
  </si>
  <si>
    <t>地区名</t>
    <rPh sb="0" eb="3">
      <t>チクメイ</t>
    </rPh>
    <phoneticPr fontId="18"/>
  </si>
  <si>
    <t>瀬戸谷</t>
    <rPh sb="0" eb="3">
      <t>セトヤ</t>
    </rPh>
    <phoneticPr fontId="18"/>
  </si>
  <si>
    <t>稲葉</t>
    <rPh sb="0" eb="2">
      <t>イナバ</t>
    </rPh>
    <phoneticPr fontId="18"/>
  </si>
  <si>
    <t>葉梨</t>
    <rPh sb="0" eb="2">
      <t>ハナシ</t>
    </rPh>
    <phoneticPr fontId="18"/>
  </si>
  <si>
    <t>広幡</t>
    <rPh sb="0" eb="2">
      <t>ヒロハタ</t>
    </rPh>
    <phoneticPr fontId="18"/>
  </si>
  <si>
    <t>西益津</t>
    <rPh sb="0" eb="1">
      <t>ニシ</t>
    </rPh>
    <rPh sb="1" eb="3">
      <t>マシヅ</t>
    </rPh>
    <phoneticPr fontId="18"/>
  </si>
  <si>
    <t>藤枝</t>
    <rPh sb="0" eb="2">
      <t>フジエダ</t>
    </rPh>
    <phoneticPr fontId="18"/>
  </si>
  <si>
    <t>青島</t>
    <rPh sb="0" eb="1">
      <t>アオ</t>
    </rPh>
    <rPh sb="1" eb="2">
      <t>シマ</t>
    </rPh>
    <phoneticPr fontId="18"/>
  </si>
  <si>
    <t>高洲</t>
    <rPh sb="0" eb="2">
      <t>タカス</t>
    </rPh>
    <phoneticPr fontId="18"/>
  </si>
  <si>
    <t>大洲</t>
    <rPh sb="0" eb="2">
      <t>オオス</t>
    </rPh>
    <phoneticPr fontId="18"/>
  </si>
  <si>
    <t>岡部</t>
    <rPh sb="0" eb="2">
      <t>オカベ</t>
    </rPh>
    <phoneticPr fontId="18"/>
  </si>
  <si>
    <t>No</t>
  </si>
  <si>
    <t>たかね</t>
  </si>
  <si>
    <t>たかね</t>
    <phoneticPr fontId="18"/>
  </si>
  <si>
    <t>葉梨</t>
    <phoneticPr fontId="18"/>
  </si>
  <si>
    <t>西益津</t>
    <phoneticPr fontId="18"/>
  </si>
  <si>
    <t>花倉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</si>
</sst>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07">
    <xf numFmtId="0" fontId="0" fillId="0" borderId="0" xfId="0">
      <alignment vertical="center"/>
    </xf>
    <xf numFmtId="38" fontId="0" fillId="0" borderId="0" xfId="42" applyFont="1" applyAlignment="1">
      <alignment horizontal="center" vertical="center"/>
    </xf>
    <xf numFmtId="38" fontId="0" fillId="0" borderId="0" xfId="42" applyFont="1">
      <alignment vertical="center"/>
    </xf>
    <xf numFmtId="38" fontId="0" fillId="0" borderId="10" xfId="42" applyFont="1" applyBorder="1" applyAlignment="1">
      <alignment horizontal="center" vertical="center"/>
    </xf>
    <xf numFmtId="38" fontId="0" fillId="0" borderId="11" xfId="42" applyFont="1" applyBorder="1" applyAlignment="1">
      <alignment horizontal="center" vertical="center"/>
    </xf>
    <xf numFmtId="38" fontId="0" fillId="0" borderId="12" xfId="42" applyFont="1" applyBorder="1" applyAlignment="1">
      <alignment horizontal="center" vertical="center"/>
    </xf>
    <xf numFmtId="38" fontId="0" fillId="0" borderId="13" xfId="42" applyFont="1" applyBorder="1">
      <alignment vertical="center"/>
    </xf>
    <xf numFmtId="38" fontId="0" fillId="0" borderId="14" xfId="42" applyFont="1" applyBorder="1">
      <alignment vertical="center"/>
    </xf>
    <xf numFmtId="38" fontId="0" fillId="0" borderId="15" xfId="42" applyFont="1" applyBorder="1">
      <alignment vertical="center"/>
    </xf>
    <xf numFmtId="38" fontId="0" fillId="0" borderId="16" xfId="42" applyFont="1" applyBorder="1" applyAlignment="1">
      <alignment horizontal="center" vertical="center"/>
    </xf>
    <xf numFmtId="38" fontId="0" fillId="0" borderId="17" xfId="42" applyFont="1" applyBorder="1">
      <alignment vertical="center"/>
    </xf>
    <xf numFmtId="38" fontId="0" fillId="0" borderId="18" xfId="42" applyFont="1" applyBorder="1">
      <alignment vertical="center"/>
    </xf>
    <xf numFmtId="0" fontId="20" fillId="0" borderId="0" xfId="43" applyFont="1" applyFill="1" applyAlignment="1">
      <alignment vertical="center"/>
    </xf>
    <xf numFmtId="0" fontId="20" fillId="0" borderId="0" xfId="43" applyFont="1" applyFill="1" applyBorder="1" applyAlignment="1">
      <alignment vertical="center"/>
    </xf>
    <xf numFmtId="176" fontId="20" fillId="33" borderId="19" xfId="43" applyNumberFormat="1" applyFont="1" applyFill="1" applyBorder="1" applyAlignment="1">
      <alignment vertical="center"/>
    </xf>
    <xf numFmtId="176" fontId="20" fillId="33" borderId="20" xfId="43" applyNumberFormat="1" applyFont="1" applyFill="1" applyBorder="1" applyAlignment="1">
      <alignment vertical="center"/>
    </xf>
    <xf numFmtId="0" fontId="22" fillId="33" borderId="22" xfId="43" applyFont="1" applyFill="1" applyBorder="1" applyAlignment="1">
      <alignment vertical="center"/>
    </xf>
    <xf numFmtId="0" fontId="22" fillId="33" borderId="21" xfId="43" applyFont="1" applyFill="1" applyBorder="1" applyAlignment="1">
      <alignment vertical="center"/>
    </xf>
    <xf numFmtId="176" fontId="20" fillId="0" borderId="19" xfId="43" applyNumberFormat="1" applyFont="1" applyFill="1" applyBorder="1" applyAlignment="1">
      <alignment vertical="center"/>
    </xf>
    <xf numFmtId="176" fontId="20" fillId="0" borderId="20" xfId="43" applyNumberFormat="1" applyFont="1" applyFill="1" applyBorder="1" applyAlignment="1" applyProtection="1">
      <alignment vertical="center"/>
      <protection locked="0"/>
    </xf>
    <xf numFmtId="176" fontId="20" fillId="0" borderId="23" xfId="43" applyNumberFormat="1" applyFont="1" applyFill="1" applyBorder="1" applyAlignment="1" applyProtection="1">
      <alignment vertical="center"/>
      <protection locked="0"/>
    </xf>
    <xf numFmtId="0" fontId="22" fillId="0" borderId="24" xfId="43" applyFont="1" applyFill="1" applyBorder="1" applyAlignment="1">
      <alignment vertical="center"/>
    </xf>
    <xf numFmtId="0" fontId="22" fillId="0" borderId="22" xfId="43" applyFont="1" applyFill="1" applyBorder="1" applyAlignment="1">
      <alignment vertical="center"/>
    </xf>
    <xf numFmtId="0" fontId="22" fillId="0" borderId="21" xfId="43" applyFont="1" applyFill="1" applyBorder="1" applyAlignment="1">
      <alignment vertical="center"/>
    </xf>
    <xf numFmtId="0" fontId="22" fillId="33" borderId="24" xfId="43" applyFont="1" applyFill="1" applyBorder="1" applyAlignment="1">
      <alignment vertical="center"/>
    </xf>
    <xf numFmtId="176" fontId="20" fillId="33" borderId="23" xfId="43" applyNumberFormat="1" applyFont="1" applyFill="1" applyBorder="1" applyAlignment="1">
      <alignment vertical="center"/>
    </xf>
    <xf numFmtId="0" fontId="22" fillId="33" borderId="25" xfId="43" applyFont="1" applyFill="1" applyBorder="1" applyAlignment="1">
      <alignment vertical="center"/>
    </xf>
    <xf numFmtId="0" fontId="22" fillId="33" borderId="26" xfId="43" applyFont="1" applyFill="1" applyBorder="1" applyAlignment="1">
      <alignment vertical="center"/>
    </xf>
    <xf numFmtId="0" fontId="22" fillId="33" borderId="27" xfId="43" applyFont="1" applyFill="1" applyBorder="1" applyAlignment="1">
      <alignment vertical="center"/>
    </xf>
    <xf numFmtId="176" fontId="20" fillId="33" borderId="28" xfId="43" applyNumberFormat="1" applyFont="1" applyFill="1" applyBorder="1" applyAlignment="1">
      <alignment vertical="center"/>
    </xf>
    <xf numFmtId="176" fontId="20" fillId="33" borderId="29" xfId="43" applyNumberFormat="1" applyFont="1" applyFill="1" applyBorder="1" applyAlignment="1">
      <alignment vertical="center"/>
    </xf>
    <xf numFmtId="0" fontId="22" fillId="33" borderId="30" xfId="43" applyFont="1" applyFill="1" applyBorder="1" applyAlignment="1">
      <alignment vertical="center"/>
    </xf>
    <xf numFmtId="0" fontId="22" fillId="0" borderId="27" xfId="43" applyFont="1" applyFill="1" applyBorder="1" applyAlignment="1">
      <alignment vertical="center"/>
    </xf>
    <xf numFmtId="176" fontId="20" fillId="33" borderId="31" xfId="43" applyNumberFormat="1" applyFont="1" applyFill="1" applyBorder="1" applyAlignment="1">
      <alignment vertical="center"/>
    </xf>
    <xf numFmtId="0" fontId="22" fillId="33" borderId="32" xfId="43" applyFont="1" applyFill="1" applyBorder="1" applyAlignment="1">
      <alignment vertical="center"/>
    </xf>
    <xf numFmtId="0" fontId="22" fillId="0" borderId="33" xfId="43" applyFont="1" applyFill="1" applyBorder="1" applyAlignment="1">
      <alignment vertical="center"/>
    </xf>
    <xf numFmtId="176" fontId="20" fillId="0" borderId="34" xfId="43" applyNumberFormat="1" applyFont="1" applyFill="1" applyBorder="1" applyAlignment="1">
      <alignment vertical="center"/>
    </xf>
    <xf numFmtId="176" fontId="20" fillId="0" borderId="29" xfId="43" applyNumberFormat="1" applyFont="1" applyFill="1" applyBorder="1" applyAlignment="1" applyProtection="1">
      <alignment vertical="center"/>
      <protection locked="0"/>
    </xf>
    <xf numFmtId="0" fontId="22" fillId="0" borderId="35" xfId="43" applyFont="1" applyFill="1" applyBorder="1" applyAlignment="1">
      <alignment vertical="center"/>
    </xf>
    <xf numFmtId="0" fontId="22" fillId="0" borderId="26" xfId="43" applyFont="1" applyFill="1" applyBorder="1" applyAlignment="1">
      <alignment vertical="center"/>
    </xf>
    <xf numFmtId="0" fontId="22" fillId="0" borderId="25" xfId="43" applyFont="1" applyFill="1" applyBorder="1" applyAlignment="1">
      <alignment vertical="center"/>
    </xf>
    <xf numFmtId="176" fontId="20" fillId="0" borderId="28" xfId="43" applyNumberFormat="1" applyFont="1" applyFill="1" applyBorder="1" applyAlignment="1">
      <alignment vertical="center"/>
    </xf>
    <xf numFmtId="176" fontId="20" fillId="0" borderId="36" xfId="43" applyNumberFormat="1" applyFont="1" applyFill="1" applyBorder="1" applyAlignment="1" applyProtection="1">
      <alignment vertical="center"/>
      <protection locked="0"/>
    </xf>
    <xf numFmtId="0" fontId="22" fillId="0" borderId="32" xfId="43" applyFont="1" applyFill="1" applyBorder="1" applyAlignment="1">
      <alignment vertical="center"/>
    </xf>
    <xf numFmtId="176" fontId="20" fillId="0" borderId="34" xfId="43" applyNumberFormat="1" applyFont="1" applyFill="1" applyBorder="1" applyAlignment="1" applyProtection="1">
      <alignment vertical="center"/>
    </xf>
    <xf numFmtId="0" fontId="22" fillId="0" borderId="30" xfId="43" applyFont="1" applyFill="1" applyBorder="1" applyAlignment="1">
      <alignment vertical="center"/>
    </xf>
    <xf numFmtId="176" fontId="20" fillId="33" borderId="36" xfId="43" applyNumberFormat="1" applyFont="1" applyFill="1" applyBorder="1" applyAlignment="1">
      <alignment vertical="center"/>
    </xf>
    <xf numFmtId="176" fontId="20" fillId="33" borderId="34" xfId="43" applyNumberFormat="1" applyFont="1" applyFill="1" applyBorder="1" applyAlignment="1">
      <alignment vertical="center"/>
    </xf>
    <xf numFmtId="0" fontId="20" fillId="0" borderId="19" xfId="43" applyFont="1" applyFill="1" applyBorder="1" applyAlignment="1">
      <alignment horizontal="center" vertical="center"/>
    </xf>
    <xf numFmtId="0" fontId="20" fillId="0" borderId="20" xfId="43" applyFont="1" applyFill="1" applyBorder="1" applyAlignment="1">
      <alignment horizontal="center" vertical="center"/>
    </xf>
    <xf numFmtId="0" fontId="20" fillId="0" borderId="38" xfId="43" applyFont="1" applyFill="1" applyBorder="1" applyAlignment="1">
      <alignment horizontal="distributed" vertical="center"/>
    </xf>
    <xf numFmtId="0" fontId="20" fillId="0" borderId="39" xfId="43" applyFont="1" applyFill="1" applyBorder="1" applyAlignment="1">
      <alignment horizontal="distributed" vertical="center"/>
    </xf>
    <xf numFmtId="0" fontId="20" fillId="0" borderId="40" xfId="43" applyFont="1" applyFill="1" applyBorder="1" applyAlignment="1">
      <alignment horizontal="distributed" vertical="center"/>
    </xf>
    <xf numFmtId="0" fontId="20" fillId="0" borderId="43" xfId="43" applyFont="1" applyFill="1" applyBorder="1" applyAlignment="1">
      <alignment horizontal="distributed" vertical="center"/>
    </xf>
    <xf numFmtId="0" fontId="20" fillId="0" borderId="44" xfId="43" applyFont="1" applyFill="1" applyBorder="1" applyAlignment="1">
      <alignment horizontal="distributed" vertical="center"/>
    </xf>
    <xf numFmtId="0" fontId="20" fillId="0" borderId="45" xfId="43" applyFont="1" applyFill="1" applyBorder="1" applyAlignment="1">
      <alignment horizontal="distributed" vertical="center"/>
    </xf>
    <xf numFmtId="176" fontId="20" fillId="35" borderId="29" xfId="43" applyNumberFormat="1" applyFont="1" applyFill="1" applyBorder="1" applyAlignment="1">
      <alignment vertical="center"/>
    </xf>
    <xf numFmtId="0" fontId="22" fillId="35" borderId="25" xfId="43" applyFont="1" applyFill="1" applyBorder="1" applyAlignment="1">
      <alignment vertical="center"/>
    </xf>
    <xf numFmtId="0" fontId="22" fillId="35" borderId="26" xfId="43" applyFont="1" applyFill="1" applyBorder="1" applyAlignment="1">
      <alignment vertical="center"/>
    </xf>
    <xf numFmtId="0" fontId="22" fillId="35" borderId="27" xfId="43" applyFont="1" applyFill="1" applyBorder="1" applyAlignment="1">
      <alignment vertical="center"/>
    </xf>
    <xf numFmtId="176" fontId="20" fillId="35" borderId="36" xfId="43" applyNumberFormat="1" applyFont="1" applyFill="1" applyBorder="1" applyAlignment="1">
      <alignment vertical="center"/>
    </xf>
    <xf numFmtId="0" fontId="22" fillId="0" borderId="25" xfId="43" applyFont="1" applyFill="1" applyBorder="1" applyAlignment="1">
      <alignment vertical="center" shrinkToFit="1"/>
    </xf>
    <xf numFmtId="176" fontId="20" fillId="35" borderId="29" xfId="43" applyNumberFormat="1" applyFont="1" applyFill="1" applyBorder="1" applyAlignment="1" applyProtection="1">
      <alignment vertical="center"/>
      <protection locked="0"/>
    </xf>
    <xf numFmtId="176" fontId="20" fillId="35" borderId="36" xfId="43" applyNumberFormat="1" applyFont="1" applyFill="1" applyBorder="1" applyAlignment="1" applyProtection="1">
      <alignment vertical="center"/>
      <protection locked="0"/>
    </xf>
    <xf numFmtId="0" fontId="20" fillId="0" borderId="27" xfId="43" applyFont="1" applyFill="1" applyBorder="1" applyAlignment="1">
      <alignment vertical="center"/>
    </xf>
    <xf numFmtId="176" fontId="20" fillId="33" borderId="46" xfId="43" applyNumberFormat="1" applyFont="1" applyFill="1" applyBorder="1" applyAlignment="1">
      <alignment vertical="center"/>
    </xf>
    <xf numFmtId="176" fontId="20" fillId="33" borderId="47" xfId="43" applyNumberFormat="1" applyFont="1" applyFill="1" applyBorder="1" applyAlignment="1">
      <alignment vertical="center"/>
    </xf>
    <xf numFmtId="0" fontId="22" fillId="33" borderId="48" xfId="43" applyFont="1" applyFill="1" applyBorder="1" applyAlignment="1">
      <alignment vertical="center"/>
    </xf>
    <xf numFmtId="0" fontId="22" fillId="33" borderId="49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22" fillId="0" borderId="50" xfId="43" applyFont="1" applyFill="1" applyBorder="1" applyAlignment="1">
      <alignment vertical="center"/>
    </xf>
    <xf numFmtId="0" fontId="22" fillId="0" borderId="51" xfId="43" applyFont="1" applyFill="1" applyBorder="1" applyAlignment="1">
      <alignment vertical="center"/>
    </xf>
    <xf numFmtId="176" fontId="20" fillId="0" borderId="41" xfId="43" applyNumberFormat="1" applyFont="1" applyFill="1" applyBorder="1" applyAlignment="1" applyProtection="1">
      <alignment vertical="center"/>
    </xf>
    <xf numFmtId="176" fontId="20" fillId="0" borderId="42" xfId="43" applyNumberFormat="1" applyFont="1" applyFill="1" applyBorder="1" applyAlignment="1" applyProtection="1">
      <alignment vertical="center"/>
      <protection locked="0"/>
    </xf>
    <xf numFmtId="176" fontId="20" fillId="0" borderId="52" xfId="43" applyNumberFormat="1" applyFont="1" applyFill="1" applyBorder="1" applyAlignment="1" applyProtection="1">
      <alignment vertical="center"/>
      <protection locked="0"/>
    </xf>
    <xf numFmtId="0" fontId="22" fillId="0" borderId="53" xfId="43" applyFont="1" applyFill="1" applyBorder="1" applyAlignment="1">
      <alignment vertical="center"/>
    </xf>
    <xf numFmtId="0" fontId="22" fillId="0" borderId="54" xfId="43" applyFont="1" applyFill="1" applyBorder="1" applyAlignment="1">
      <alignment vertical="center"/>
    </xf>
    <xf numFmtId="0" fontId="22" fillId="0" borderId="55" xfId="43" applyFont="1" applyFill="1" applyBorder="1" applyAlignment="1">
      <alignment vertical="center"/>
    </xf>
    <xf numFmtId="0" fontId="19" fillId="0" borderId="0" xfId="43" applyAlignment="1">
      <alignment vertical="center"/>
    </xf>
    <xf numFmtId="0" fontId="23" fillId="0" borderId="0" xfId="43" applyFont="1" applyFill="1" applyBorder="1" applyAlignment="1">
      <alignment vertical="center"/>
    </xf>
    <xf numFmtId="0" fontId="23" fillId="0" borderId="0" xfId="43" applyFont="1" applyFill="1" applyAlignment="1">
      <alignment vertical="center"/>
    </xf>
    <xf numFmtId="176" fontId="20" fillId="0" borderId="41" xfId="43" applyNumberFormat="1" applyFont="1" applyFill="1" applyBorder="1" applyAlignment="1">
      <alignment vertical="center"/>
    </xf>
    <xf numFmtId="176" fontId="20" fillId="33" borderId="37" xfId="43" applyNumberFormat="1" applyFont="1" applyFill="1" applyBorder="1" applyAlignment="1">
      <alignment vertical="center"/>
    </xf>
    <xf numFmtId="176" fontId="20" fillId="0" borderId="56" xfId="43" applyNumberFormat="1" applyFont="1" applyFill="1" applyBorder="1" applyAlignment="1">
      <alignment vertical="center"/>
    </xf>
    <xf numFmtId="176" fontId="20" fillId="33" borderId="57" xfId="43" applyNumberFormat="1" applyFont="1" applyFill="1" applyBorder="1" applyAlignment="1">
      <alignment vertical="center"/>
    </xf>
    <xf numFmtId="0" fontId="20" fillId="0" borderId="23" xfId="43" applyFont="1" applyFill="1" applyBorder="1" applyAlignment="1">
      <alignment horizontal="center" vertical="center"/>
    </xf>
    <xf numFmtId="176" fontId="20" fillId="35" borderId="34" xfId="43" applyNumberFormat="1" applyFont="1" applyFill="1" applyBorder="1" applyAlignment="1">
      <alignment vertical="center"/>
    </xf>
    <xf numFmtId="176" fontId="20" fillId="35" borderId="34" xfId="43" applyNumberFormat="1" applyFont="1" applyFill="1" applyBorder="1" applyAlignment="1" applyProtection="1">
      <alignment vertical="center"/>
      <protection locked="0"/>
    </xf>
    <xf numFmtId="0" fontId="0" fillId="0" borderId="0" xfId="0">
      <alignment vertical="center"/>
    </xf>
    <xf numFmtId="0" fontId="22" fillId="36" borderId="27" xfId="43" applyFont="1" applyFill="1" applyBorder="1" applyAlignment="1">
      <alignment vertical="center"/>
    </xf>
    <xf numFmtId="0" fontId="22" fillId="37" borderId="27" xfId="43" applyFont="1" applyFill="1" applyBorder="1" applyAlignment="1">
      <alignment vertical="center"/>
    </xf>
    <xf numFmtId="0" fontId="22" fillId="0" borderId="0" xfId="43" applyFont="1" applyFill="1" applyBorder="1" applyAlignment="1">
      <alignment vertical="center"/>
    </xf>
    <xf numFmtId="0" fontId="20" fillId="0" borderId="52" xfId="43" applyFont="1" applyFill="1" applyBorder="1" applyAlignment="1">
      <alignment horizontal="center" vertical="center"/>
    </xf>
    <xf numFmtId="0" fontId="20" fillId="0" borderId="42" xfId="43" applyFont="1" applyFill="1" applyBorder="1" applyAlignment="1">
      <alignment horizontal="center" vertical="center"/>
    </xf>
    <xf numFmtId="0" fontId="20" fillId="0" borderId="41" xfId="43" applyFont="1" applyFill="1" applyBorder="1" applyAlignment="1">
      <alignment horizontal="center" vertical="center"/>
    </xf>
    <xf numFmtId="0" fontId="20" fillId="34" borderId="52" xfId="43" applyFont="1" applyFill="1" applyBorder="1" applyAlignment="1">
      <alignment horizontal="center" vertical="center"/>
    </xf>
    <xf numFmtId="0" fontId="20" fillId="34" borderId="42" xfId="43" applyFont="1" applyFill="1" applyBorder="1" applyAlignment="1">
      <alignment horizontal="center" vertical="center"/>
    </xf>
    <xf numFmtId="0" fontId="20" fillId="34" borderId="41" xfId="43" applyFont="1" applyFill="1" applyBorder="1" applyAlignment="1">
      <alignment horizontal="center" vertical="center"/>
    </xf>
    <xf numFmtId="0" fontId="23" fillId="0" borderId="0" xfId="43" applyFont="1" applyFill="1" applyAlignment="1">
      <alignment horizontal="distributed" vertical="center"/>
    </xf>
    <xf numFmtId="0" fontId="19" fillId="0" borderId="0" xfId="43" applyAlignment="1">
      <alignment horizontal="distributed" vertical="center"/>
    </xf>
    <xf numFmtId="0" fontId="19" fillId="0" borderId="39" xfId="43" applyBorder="1" applyAlignment="1">
      <alignment horizontal="distributed" vertical="center"/>
    </xf>
    <xf numFmtId="0" fontId="20" fillId="0" borderId="0" xfId="43" applyFont="1" applyFill="1" applyAlignment="1">
      <alignment horizontal="right" vertical="center"/>
    </xf>
    <xf numFmtId="0" fontId="20" fillId="0" borderId="39" xfId="43" applyFont="1" applyFill="1" applyBorder="1" applyAlignment="1">
      <alignment horizontal="right" vertical="center"/>
    </xf>
    <xf numFmtId="58" fontId="20" fillId="0" borderId="0" xfId="43" applyNumberFormat="1" applyFont="1" applyFill="1" applyBorder="1" applyAlignment="1" applyProtection="1">
      <alignment horizontal="distributed" vertical="center"/>
      <protection locked="0"/>
    </xf>
    <xf numFmtId="58" fontId="20" fillId="0" borderId="39" xfId="43" applyNumberFormat="1" applyFont="1" applyFill="1" applyBorder="1" applyAlignment="1" applyProtection="1">
      <alignment horizontal="distributed" vertical="center"/>
      <protection locked="0"/>
    </xf>
    <xf numFmtId="0" fontId="20" fillId="0" borderId="0" xfId="43" applyFont="1" applyFill="1" applyAlignment="1">
      <alignment horizontal="left" vertical="center"/>
    </xf>
    <xf numFmtId="0" fontId="20" fillId="0" borderId="39" xfId="43" applyFont="1" applyFill="1" applyBorder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3"/>
  <sheetViews>
    <sheetView topLeftCell="D1" workbookViewId="0">
      <selection activeCell="F7" sqref="F7"/>
    </sheetView>
  </sheetViews>
  <sheetFormatPr defaultRowHeight="13.5" x14ac:dyDescent="0.15"/>
  <cols>
    <col min="1" max="16384" width="9" style="88"/>
  </cols>
  <sheetData>
    <row r="1" spans="1:22" x14ac:dyDescent="0.15">
      <c r="A1" s="88" t="s">
        <v>445</v>
      </c>
      <c r="B1" s="88" t="s">
        <v>227</v>
      </c>
      <c r="C1" s="88" t="s">
        <v>228</v>
      </c>
      <c r="D1" s="88" t="s">
        <v>229</v>
      </c>
      <c r="E1" s="88" t="s">
        <v>0</v>
      </c>
      <c r="F1" s="88" t="s">
        <v>230</v>
      </c>
      <c r="G1" s="88" t="s">
        <v>231</v>
      </c>
      <c r="H1" s="88" t="s">
        <v>232</v>
      </c>
      <c r="I1" s="88" t="s">
        <v>233</v>
      </c>
      <c r="J1" s="88" t="s">
        <v>234</v>
      </c>
      <c r="K1" s="88" t="s">
        <v>235</v>
      </c>
      <c r="L1" s="88" t="s">
        <v>236</v>
      </c>
      <c r="M1" s="88" t="s">
        <v>237</v>
      </c>
      <c r="N1" s="88" t="s">
        <v>238</v>
      </c>
      <c r="O1" s="88" t="s">
        <v>239</v>
      </c>
      <c r="P1" s="88" t="s">
        <v>240</v>
      </c>
      <c r="Q1" s="88" t="s">
        <v>241</v>
      </c>
      <c r="R1" s="88" t="s">
        <v>242</v>
      </c>
      <c r="S1" s="88" t="s">
        <v>243</v>
      </c>
      <c r="T1" s="88" t="s">
        <v>244</v>
      </c>
      <c r="U1" s="88" t="s">
        <v>245</v>
      </c>
      <c r="V1" s="88" t="s">
        <v>246</v>
      </c>
    </row>
    <row r="2" spans="1:22" x14ac:dyDescent="0.15">
      <c r="A2" s="88">
        <v>1</v>
      </c>
      <c r="B2" s="88">
        <v>0</v>
      </c>
      <c r="D2" s="88">
        <v>10</v>
      </c>
      <c r="E2" s="88" t="s">
        <v>1</v>
      </c>
      <c r="F2" s="88">
        <v>0</v>
      </c>
      <c r="H2" s="88">
        <v>0</v>
      </c>
      <c r="J2" s="88">
        <v>265</v>
      </c>
      <c r="K2" s="88">
        <v>0</v>
      </c>
      <c r="L2" s="88">
        <v>2</v>
      </c>
      <c r="M2" s="88">
        <v>267</v>
      </c>
      <c r="N2" s="88">
        <v>302</v>
      </c>
      <c r="O2" s="88">
        <v>0</v>
      </c>
      <c r="P2" s="88">
        <v>302</v>
      </c>
      <c r="Q2" s="88">
        <v>308</v>
      </c>
      <c r="R2" s="88">
        <v>2</v>
      </c>
      <c r="S2" s="88">
        <v>310</v>
      </c>
      <c r="T2" s="88">
        <v>610</v>
      </c>
      <c r="U2" s="88">
        <v>2</v>
      </c>
      <c r="V2" s="88">
        <v>612</v>
      </c>
    </row>
    <row r="3" spans="1:22" x14ac:dyDescent="0.15">
      <c r="A3" s="88">
        <v>2</v>
      </c>
      <c r="B3" s="88">
        <v>0</v>
      </c>
      <c r="D3" s="88">
        <v>20</v>
      </c>
      <c r="E3" s="88" t="s">
        <v>2</v>
      </c>
      <c r="F3" s="88">
        <v>0</v>
      </c>
      <c r="H3" s="88">
        <v>0</v>
      </c>
      <c r="J3" s="88">
        <v>152</v>
      </c>
      <c r="K3" s="88">
        <v>11</v>
      </c>
      <c r="L3" s="88">
        <v>2</v>
      </c>
      <c r="M3" s="88">
        <v>165</v>
      </c>
      <c r="N3" s="88">
        <v>168</v>
      </c>
      <c r="O3" s="88">
        <v>3</v>
      </c>
      <c r="P3" s="88">
        <v>171</v>
      </c>
      <c r="Q3" s="88">
        <v>172</v>
      </c>
      <c r="R3" s="88">
        <v>10</v>
      </c>
      <c r="S3" s="88">
        <v>182</v>
      </c>
      <c r="T3" s="88">
        <v>340</v>
      </c>
      <c r="U3" s="88">
        <v>13</v>
      </c>
      <c r="V3" s="88">
        <v>353</v>
      </c>
    </row>
    <row r="4" spans="1:22" x14ac:dyDescent="0.15">
      <c r="A4" s="88">
        <v>3</v>
      </c>
      <c r="B4" s="88">
        <v>0</v>
      </c>
      <c r="D4" s="88">
        <v>30</v>
      </c>
      <c r="E4" s="88" t="s">
        <v>3</v>
      </c>
      <c r="F4" s="88">
        <v>0</v>
      </c>
      <c r="H4" s="88">
        <v>0</v>
      </c>
      <c r="J4" s="88">
        <v>0</v>
      </c>
      <c r="K4" s="88">
        <v>0</v>
      </c>
      <c r="L4" s="88">
        <v>0</v>
      </c>
      <c r="M4" s="88">
        <v>0</v>
      </c>
      <c r="N4" s="88">
        <v>0</v>
      </c>
      <c r="O4" s="88">
        <v>0</v>
      </c>
      <c r="P4" s="88">
        <v>0</v>
      </c>
      <c r="Q4" s="88">
        <v>0</v>
      </c>
      <c r="R4" s="88">
        <v>0</v>
      </c>
      <c r="S4" s="88">
        <v>0</v>
      </c>
      <c r="T4" s="88">
        <v>0</v>
      </c>
      <c r="U4" s="88">
        <v>0</v>
      </c>
      <c r="V4" s="88">
        <v>0</v>
      </c>
    </row>
    <row r="5" spans="1:22" x14ac:dyDescent="0.15">
      <c r="A5" s="88">
        <v>4</v>
      </c>
      <c r="B5" s="88">
        <v>0</v>
      </c>
      <c r="D5" s="88">
        <v>40</v>
      </c>
      <c r="E5" s="88" t="s">
        <v>4</v>
      </c>
      <c r="F5" s="88">
        <v>0</v>
      </c>
      <c r="H5" s="88">
        <v>0</v>
      </c>
      <c r="J5" s="88">
        <v>0</v>
      </c>
      <c r="K5" s="88">
        <v>0</v>
      </c>
      <c r="L5" s="88">
        <v>0</v>
      </c>
      <c r="M5" s="88">
        <v>0</v>
      </c>
      <c r="N5" s="88">
        <v>0</v>
      </c>
      <c r="O5" s="88">
        <v>0</v>
      </c>
      <c r="P5" s="88">
        <v>0</v>
      </c>
      <c r="Q5" s="88">
        <v>0</v>
      </c>
      <c r="R5" s="88">
        <v>0</v>
      </c>
      <c r="S5" s="88">
        <v>0</v>
      </c>
      <c r="T5" s="88">
        <v>0</v>
      </c>
      <c r="U5" s="88">
        <v>0</v>
      </c>
      <c r="V5" s="88">
        <v>0</v>
      </c>
    </row>
    <row r="6" spans="1:22" x14ac:dyDescent="0.15">
      <c r="A6" s="88">
        <v>5</v>
      </c>
      <c r="B6" s="88">
        <v>0</v>
      </c>
      <c r="D6" s="88">
        <v>41</v>
      </c>
      <c r="E6" s="88" t="s">
        <v>446</v>
      </c>
      <c r="F6" s="88">
        <v>0</v>
      </c>
      <c r="H6" s="88">
        <v>0</v>
      </c>
      <c r="J6" s="88">
        <v>140</v>
      </c>
      <c r="K6" s="88">
        <v>2</v>
      </c>
      <c r="L6" s="88">
        <v>3</v>
      </c>
      <c r="M6" s="88">
        <v>145</v>
      </c>
      <c r="N6" s="88">
        <v>155</v>
      </c>
      <c r="O6" s="88">
        <v>2</v>
      </c>
      <c r="P6" s="88">
        <v>157</v>
      </c>
      <c r="Q6" s="88">
        <v>166</v>
      </c>
      <c r="R6" s="88">
        <v>3</v>
      </c>
      <c r="S6" s="88">
        <v>169</v>
      </c>
      <c r="T6" s="88">
        <v>321</v>
      </c>
      <c r="U6" s="88">
        <v>5</v>
      </c>
      <c r="V6" s="88">
        <v>326</v>
      </c>
    </row>
    <row r="7" spans="1:22" x14ac:dyDescent="0.15">
      <c r="A7" s="88">
        <v>6</v>
      </c>
      <c r="B7" s="88">
        <v>0</v>
      </c>
      <c r="D7" s="88">
        <v>50</v>
      </c>
      <c r="E7" s="88" t="s">
        <v>5</v>
      </c>
      <c r="F7" s="88">
        <v>0</v>
      </c>
      <c r="H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0</v>
      </c>
      <c r="V7" s="88">
        <v>0</v>
      </c>
    </row>
    <row r="8" spans="1:22" x14ac:dyDescent="0.15">
      <c r="A8" s="88">
        <v>7</v>
      </c>
      <c r="B8" s="88">
        <v>0</v>
      </c>
      <c r="D8" s="88">
        <v>60</v>
      </c>
      <c r="E8" s="88" t="s">
        <v>6</v>
      </c>
      <c r="F8" s="88">
        <v>0</v>
      </c>
      <c r="H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</row>
    <row r="9" spans="1:22" x14ac:dyDescent="0.15">
      <c r="A9" s="88">
        <v>8</v>
      </c>
      <c r="B9" s="88">
        <v>0</v>
      </c>
      <c r="D9" s="88">
        <v>70</v>
      </c>
      <c r="E9" s="88" t="s">
        <v>7</v>
      </c>
      <c r="F9" s="88">
        <v>0</v>
      </c>
      <c r="H9" s="88">
        <v>0</v>
      </c>
      <c r="J9" s="88">
        <v>264</v>
      </c>
      <c r="K9" s="88">
        <v>1</v>
      </c>
      <c r="L9" s="88">
        <v>2</v>
      </c>
      <c r="M9" s="88">
        <v>267</v>
      </c>
      <c r="N9" s="88">
        <v>319</v>
      </c>
      <c r="O9" s="88">
        <v>2</v>
      </c>
      <c r="P9" s="88">
        <v>321</v>
      </c>
      <c r="Q9" s="88">
        <v>296</v>
      </c>
      <c r="R9" s="88">
        <v>1</v>
      </c>
      <c r="S9" s="88">
        <v>297</v>
      </c>
      <c r="T9" s="88">
        <v>615</v>
      </c>
      <c r="U9" s="88">
        <v>3</v>
      </c>
      <c r="V9" s="88">
        <v>618</v>
      </c>
    </row>
    <row r="10" spans="1:22" x14ac:dyDescent="0.15">
      <c r="A10" s="88">
        <v>9</v>
      </c>
      <c r="B10" s="88">
        <v>0</v>
      </c>
      <c r="D10" s="88">
        <v>80</v>
      </c>
      <c r="E10" s="88" t="s">
        <v>8</v>
      </c>
      <c r="F10" s="88">
        <v>0</v>
      </c>
      <c r="H10" s="88">
        <v>0</v>
      </c>
      <c r="J10" s="88">
        <v>32</v>
      </c>
      <c r="K10" s="88">
        <v>0</v>
      </c>
      <c r="L10" s="88">
        <v>1</v>
      </c>
      <c r="M10" s="88">
        <v>33</v>
      </c>
      <c r="N10" s="88">
        <v>31</v>
      </c>
      <c r="O10" s="88">
        <v>0</v>
      </c>
      <c r="P10" s="88">
        <v>31</v>
      </c>
      <c r="Q10" s="88">
        <v>29</v>
      </c>
      <c r="R10" s="88">
        <v>1</v>
      </c>
      <c r="S10" s="88">
        <v>30</v>
      </c>
      <c r="T10" s="88">
        <v>60</v>
      </c>
      <c r="U10" s="88">
        <v>1</v>
      </c>
      <c r="V10" s="88">
        <v>61</v>
      </c>
    </row>
    <row r="11" spans="1:22" x14ac:dyDescent="0.15">
      <c r="A11" s="88">
        <v>10</v>
      </c>
      <c r="B11" s="88">
        <v>0</v>
      </c>
      <c r="D11" s="88">
        <v>90</v>
      </c>
      <c r="E11" s="88" t="s">
        <v>9</v>
      </c>
      <c r="F11" s="88">
        <v>0</v>
      </c>
      <c r="H11" s="88">
        <v>0</v>
      </c>
      <c r="J11" s="88">
        <v>471</v>
      </c>
      <c r="K11" s="88">
        <v>1</v>
      </c>
      <c r="L11" s="88">
        <v>5</v>
      </c>
      <c r="M11" s="88">
        <v>477</v>
      </c>
      <c r="N11" s="88">
        <v>583</v>
      </c>
      <c r="O11" s="88">
        <v>2</v>
      </c>
      <c r="P11" s="88">
        <v>585</v>
      </c>
      <c r="Q11" s="88">
        <v>603</v>
      </c>
      <c r="R11" s="88">
        <v>8</v>
      </c>
      <c r="S11" s="88">
        <v>611</v>
      </c>
      <c r="T11" s="88">
        <v>1186</v>
      </c>
      <c r="U11" s="88">
        <v>10</v>
      </c>
      <c r="V11" s="88">
        <v>1196</v>
      </c>
    </row>
    <row r="12" spans="1:22" x14ac:dyDescent="0.15">
      <c r="A12" s="88">
        <v>11</v>
      </c>
      <c r="B12" s="88">
        <v>0</v>
      </c>
      <c r="D12" s="88">
        <v>100</v>
      </c>
      <c r="E12" s="88" t="s">
        <v>10</v>
      </c>
      <c r="F12" s="88">
        <v>0</v>
      </c>
      <c r="H12" s="88">
        <v>0</v>
      </c>
      <c r="J12" s="88">
        <v>197</v>
      </c>
      <c r="K12" s="88">
        <v>3</v>
      </c>
      <c r="L12" s="88">
        <v>1</v>
      </c>
      <c r="M12" s="88">
        <v>201</v>
      </c>
      <c r="N12" s="88">
        <v>218</v>
      </c>
      <c r="O12" s="88">
        <v>3</v>
      </c>
      <c r="P12" s="88">
        <v>221</v>
      </c>
      <c r="Q12" s="88">
        <v>234</v>
      </c>
      <c r="R12" s="88">
        <v>1</v>
      </c>
      <c r="S12" s="88">
        <v>235</v>
      </c>
      <c r="T12" s="88">
        <v>452</v>
      </c>
      <c r="U12" s="88">
        <v>4</v>
      </c>
      <c r="V12" s="88">
        <v>456</v>
      </c>
    </row>
    <row r="13" spans="1:22" x14ac:dyDescent="0.15">
      <c r="A13" s="88">
        <v>12</v>
      </c>
      <c r="B13" s="88">
        <v>0</v>
      </c>
      <c r="D13" s="88">
        <v>110</v>
      </c>
      <c r="E13" s="88" t="s">
        <v>11</v>
      </c>
      <c r="F13" s="88">
        <v>0</v>
      </c>
      <c r="H13" s="88">
        <v>0</v>
      </c>
      <c r="J13" s="88">
        <v>178</v>
      </c>
      <c r="K13" s="88">
        <v>8</v>
      </c>
      <c r="L13" s="88">
        <v>1</v>
      </c>
      <c r="M13" s="88">
        <v>187</v>
      </c>
      <c r="N13" s="88">
        <v>176</v>
      </c>
      <c r="O13" s="88">
        <v>9</v>
      </c>
      <c r="P13" s="88">
        <v>185</v>
      </c>
      <c r="Q13" s="88">
        <v>174</v>
      </c>
      <c r="R13" s="88">
        <v>0</v>
      </c>
      <c r="S13" s="88">
        <v>174</v>
      </c>
      <c r="T13" s="88">
        <v>350</v>
      </c>
      <c r="U13" s="88">
        <v>9</v>
      </c>
      <c r="V13" s="88">
        <v>359</v>
      </c>
    </row>
    <row r="14" spans="1:22" x14ac:dyDescent="0.15">
      <c r="A14" s="88">
        <v>13</v>
      </c>
      <c r="B14" s="88">
        <v>0</v>
      </c>
      <c r="D14" s="88">
        <v>120</v>
      </c>
      <c r="E14" s="88" t="s">
        <v>12</v>
      </c>
      <c r="F14" s="88">
        <v>0</v>
      </c>
      <c r="H14" s="88">
        <v>0</v>
      </c>
      <c r="J14" s="88">
        <v>204</v>
      </c>
      <c r="K14" s="88">
        <v>0</v>
      </c>
      <c r="L14" s="88">
        <v>1</v>
      </c>
      <c r="M14" s="88">
        <v>205</v>
      </c>
      <c r="N14" s="88">
        <v>262</v>
      </c>
      <c r="O14" s="88">
        <v>1</v>
      </c>
      <c r="P14" s="88">
        <v>263</v>
      </c>
      <c r="Q14" s="88">
        <v>247</v>
      </c>
      <c r="R14" s="88">
        <v>0</v>
      </c>
      <c r="S14" s="88">
        <v>247</v>
      </c>
      <c r="T14" s="88">
        <v>509</v>
      </c>
      <c r="U14" s="88">
        <v>1</v>
      </c>
      <c r="V14" s="88">
        <v>510</v>
      </c>
    </row>
    <row r="15" spans="1:22" x14ac:dyDescent="0.15">
      <c r="A15" s="88">
        <v>14</v>
      </c>
      <c r="B15" s="88">
        <v>0</v>
      </c>
      <c r="D15" s="88">
        <v>130</v>
      </c>
      <c r="E15" s="88" t="s">
        <v>13</v>
      </c>
      <c r="F15" s="88">
        <v>0</v>
      </c>
      <c r="H15" s="88">
        <v>0</v>
      </c>
      <c r="J15" s="88">
        <v>135</v>
      </c>
      <c r="K15" s="88">
        <v>0</v>
      </c>
      <c r="L15" s="88">
        <v>0</v>
      </c>
      <c r="M15" s="88">
        <v>135</v>
      </c>
      <c r="N15" s="88">
        <v>151</v>
      </c>
      <c r="O15" s="88">
        <v>0</v>
      </c>
      <c r="P15" s="88">
        <v>151</v>
      </c>
      <c r="Q15" s="88">
        <v>184</v>
      </c>
      <c r="R15" s="88">
        <v>0</v>
      </c>
      <c r="S15" s="88">
        <v>184</v>
      </c>
      <c r="T15" s="88">
        <v>335</v>
      </c>
      <c r="U15" s="88">
        <v>0</v>
      </c>
      <c r="V15" s="88">
        <v>335</v>
      </c>
    </row>
    <row r="16" spans="1:22" x14ac:dyDescent="0.15">
      <c r="A16" s="88">
        <v>15</v>
      </c>
      <c r="B16" s="88">
        <v>0</v>
      </c>
      <c r="D16" s="88">
        <v>140</v>
      </c>
      <c r="E16" s="88" t="s">
        <v>14</v>
      </c>
      <c r="F16" s="88">
        <v>0</v>
      </c>
      <c r="H16" s="88">
        <v>0</v>
      </c>
      <c r="J16" s="88">
        <v>260</v>
      </c>
      <c r="K16" s="88">
        <v>0</v>
      </c>
      <c r="L16" s="88">
        <v>1</v>
      </c>
      <c r="M16" s="88">
        <v>261</v>
      </c>
      <c r="N16" s="88">
        <v>301</v>
      </c>
      <c r="O16" s="88">
        <v>0</v>
      </c>
      <c r="P16" s="88">
        <v>301</v>
      </c>
      <c r="Q16" s="88">
        <v>362</v>
      </c>
      <c r="R16" s="88">
        <v>1</v>
      </c>
      <c r="S16" s="88">
        <v>363</v>
      </c>
      <c r="T16" s="88">
        <v>663</v>
      </c>
      <c r="U16" s="88">
        <v>1</v>
      </c>
      <c r="V16" s="88">
        <v>664</v>
      </c>
    </row>
    <row r="17" spans="1:22" x14ac:dyDescent="0.15">
      <c r="A17" s="88">
        <v>16</v>
      </c>
      <c r="B17" s="88">
        <v>0</v>
      </c>
      <c r="D17" s="88">
        <v>150</v>
      </c>
      <c r="E17" s="88" t="s">
        <v>15</v>
      </c>
      <c r="F17" s="88">
        <v>0</v>
      </c>
      <c r="H17" s="88">
        <v>0</v>
      </c>
      <c r="J17" s="88">
        <v>183</v>
      </c>
      <c r="K17" s="88">
        <v>1</v>
      </c>
      <c r="L17" s="88">
        <v>2</v>
      </c>
      <c r="M17" s="88">
        <v>186</v>
      </c>
      <c r="N17" s="88">
        <v>222</v>
      </c>
      <c r="O17" s="88">
        <v>2</v>
      </c>
      <c r="P17" s="88">
        <v>224</v>
      </c>
      <c r="Q17" s="88">
        <v>200</v>
      </c>
      <c r="R17" s="88">
        <v>2</v>
      </c>
      <c r="S17" s="88">
        <v>202</v>
      </c>
      <c r="T17" s="88">
        <v>422</v>
      </c>
      <c r="U17" s="88">
        <v>4</v>
      </c>
      <c r="V17" s="88">
        <v>426</v>
      </c>
    </row>
    <row r="18" spans="1:22" x14ac:dyDescent="0.15">
      <c r="A18" s="88">
        <v>17</v>
      </c>
      <c r="B18" s="88">
        <v>0</v>
      </c>
      <c r="D18" s="88">
        <v>160</v>
      </c>
      <c r="E18" s="88" t="s">
        <v>16</v>
      </c>
      <c r="F18" s="88">
        <v>0</v>
      </c>
      <c r="H18" s="88">
        <v>0</v>
      </c>
      <c r="J18" s="88">
        <v>246</v>
      </c>
      <c r="K18" s="88">
        <v>3</v>
      </c>
      <c r="L18" s="88">
        <v>2</v>
      </c>
      <c r="M18" s="88">
        <v>251</v>
      </c>
      <c r="N18" s="88">
        <v>294</v>
      </c>
      <c r="O18" s="88">
        <v>4</v>
      </c>
      <c r="P18" s="88">
        <v>298</v>
      </c>
      <c r="Q18" s="88">
        <v>280</v>
      </c>
      <c r="R18" s="88">
        <v>7</v>
      </c>
      <c r="S18" s="88">
        <v>287</v>
      </c>
      <c r="T18" s="88">
        <v>574</v>
      </c>
      <c r="U18" s="88">
        <v>11</v>
      </c>
      <c r="V18" s="88">
        <v>585</v>
      </c>
    </row>
    <row r="19" spans="1:22" x14ac:dyDescent="0.15">
      <c r="A19" s="88">
        <v>18</v>
      </c>
      <c r="B19" s="88">
        <v>0</v>
      </c>
      <c r="D19" s="88">
        <v>170</v>
      </c>
      <c r="E19" s="88" t="s">
        <v>17</v>
      </c>
      <c r="F19" s="88">
        <v>0</v>
      </c>
      <c r="H19" s="88">
        <v>0</v>
      </c>
      <c r="J19" s="88">
        <v>179</v>
      </c>
      <c r="K19" s="88">
        <v>0</v>
      </c>
      <c r="L19" s="88">
        <v>0</v>
      </c>
      <c r="M19" s="88">
        <v>179</v>
      </c>
      <c r="N19" s="88">
        <v>203</v>
      </c>
      <c r="O19" s="88">
        <v>0</v>
      </c>
      <c r="P19" s="88">
        <v>203</v>
      </c>
      <c r="Q19" s="88">
        <v>224</v>
      </c>
      <c r="R19" s="88">
        <v>0</v>
      </c>
      <c r="S19" s="88">
        <v>224</v>
      </c>
      <c r="T19" s="88">
        <v>427</v>
      </c>
      <c r="U19" s="88">
        <v>0</v>
      </c>
      <c r="V19" s="88">
        <v>427</v>
      </c>
    </row>
    <row r="20" spans="1:22" x14ac:dyDescent="0.15">
      <c r="A20" s="88">
        <v>19</v>
      </c>
      <c r="B20" s="88">
        <v>0</v>
      </c>
      <c r="D20" s="88">
        <v>180</v>
      </c>
      <c r="E20" s="88" t="s">
        <v>18</v>
      </c>
      <c r="F20" s="88">
        <v>0</v>
      </c>
      <c r="H20" s="88">
        <v>0</v>
      </c>
      <c r="J20" s="88">
        <v>101</v>
      </c>
      <c r="K20" s="88">
        <v>0</v>
      </c>
      <c r="L20" s="88">
        <v>0</v>
      </c>
      <c r="M20" s="88">
        <v>101</v>
      </c>
      <c r="N20" s="88">
        <v>132</v>
      </c>
      <c r="O20" s="88">
        <v>0</v>
      </c>
      <c r="P20" s="88">
        <v>132</v>
      </c>
      <c r="Q20" s="88">
        <v>124</v>
      </c>
      <c r="R20" s="88">
        <v>0</v>
      </c>
      <c r="S20" s="88">
        <v>124</v>
      </c>
      <c r="T20" s="88">
        <v>256</v>
      </c>
      <c r="U20" s="88">
        <v>0</v>
      </c>
      <c r="V20" s="88">
        <v>256</v>
      </c>
    </row>
    <row r="21" spans="1:22" x14ac:dyDescent="0.15">
      <c r="A21" s="88">
        <v>20</v>
      </c>
      <c r="B21" s="88">
        <v>0</v>
      </c>
      <c r="D21" s="88">
        <v>190</v>
      </c>
      <c r="E21" s="88" t="s">
        <v>19</v>
      </c>
      <c r="F21" s="88">
        <v>0</v>
      </c>
      <c r="H21" s="88">
        <v>0</v>
      </c>
      <c r="J21" s="88">
        <v>164</v>
      </c>
      <c r="K21" s="88">
        <v>0</v>
      </c>
      <c r="L21" s="88">
        <v>0</v>
      </c>
      <c r="M21" s="88">
        <v>164</v>
      </c>
      <c r="N21" s="88">
        <v>226</v>
      </c>
      <c r="O21" s="88">
        <v>0</v>
      </c>
      <c r="P21" s="88">
        <v>226</v>
      </c>
      <c r="Q21" s="88">
        <v>210</v>
      </c>
      <c r="R21" s="88">
        <v>0</v>
      </c>
      <c r="S21" s="88">
        <v>210</v>
      </c>
      <c r="T21" s="88">
        <v>436</v>
      </c>
      <c r="U21" s="88">
        <v>0</v>
      </c>
      <c r="V21" s="88">
        <v>436</v>
      </c>
    </row>
    <row r="22" spans="1:22" x14ac:dyDescent="0.15">
      <c r="A22" s="88">
        <v>21</v>
      </c>
      <c r="B22" s="88">
        <v>0</v>
      </c>
      <c r="D22" s="88">
        <v>200</v>
      </c>
      <c r="E22" s="88" t="s">
        <v>20</v>
      </c>
      <c r="F22" s="88">
        <v>0</v>
      </c>
      <c r="H22" s="88">
        <v>0</v>
      </c>
      <c r="J22" s="88">
        <v>295</v>
      </c>
      <c r="K22" s="88">
        <v>6</v>
      </c>
      <c r="L22" s="88">
        <v>1</v>
      </c>
      <c r="M22" s="88">
        <v>302</v>
      </c>
      <c r="N22" s="88">
        <v>295</v>
      </c>
      <c r="O22" s="88">
        <v>10</v>
      </c>
      <c r="P22" s="88">
        <v>305</v>
      </c>
      <c r="Q22" s="88">
        <v>159</v>
      </c>
      <c r="R22" s="88">
        <v>5</v>
      </c>
      <c r="S22" s="88">
        <v>164</v>
      </c>
      <c r="T22" s="88">
        <v>454</v>
      </c>
      <c r="U22" s="88">
        <v>15</v>
      </c>
      <c r="V22" s="88">
        <v>469</v>
      </c>
    </row>
    <row r="23" spans="1:22" x14ac:dyDescent="0.15">
      <c r="A23" s="88">
        <v>22</v>
      </c>
      <c r="B23" s="88">
        <v>0</v>
      </c>
      <c r="D23" s="88">
        <v>210</v>
      </c>
      <c r="E23" s="88" t="s">
        <v>21</v>
      </c>
      <c r="F23" s="88">
        <v>0</v>
      </c>
      <c r="H23" s="88">
        <v>0</v>
      </c>
      <c r="J23" s="88">
        <v>126</v>
      </c>
      <c r="K23" s="88">
        <v>5</v>
      </c>
      <c r="L23" s="88">
        <v>0</v>
      </c>
      <c r="M23" s="88">
        <v>131</v>
      </c>
      <c r="N23" s="88">
        <v>130</v>
      </c>
      <c r="O23" s="88">
        <v>1</v>
      </c>
      <c r="P23" s="88">
        <v>131</v>
      </c>
      <c r="Q23" s="88">
        <v>166</v>
      </c>
      <c r="R23" s="88">
        <v>4</v>
      </c>
      <c r="S23" s="88">
        <v>170</v>
      </c>
      <c r="T23" s="88">
        <v>296</v>
      </c>
      <c r="U23" s="88">
        <v>5</v>
      </c>
      <c r="V23" s="88">
        <v>301</v>
      </c>
    </row>
    <row r="24" spans="1:22" x14ac:dyDescent="0.15">
      <c r="A24" s="88">
        <v>23</v>
      </c>
      <c r="B24" s="88">
        <v>0</v>
      </c>
      <c r="D24" s="88">
        <v>220</v>
      </c>
      <c r="E24" s="88" t="s">
        <v>22</v>
      </c>
      <c r="F24" s="88">
        <v>0</v>
      </c>
      <c r="H24" s="88">
        <v>0</v>
      </c>
      <c r="J24" s="88">
        <v>563</v>
      </c>
      <c r="K24" s="88">
        <v>10</v>
      </c>
      <c r="L24" s="88">
        <v>3</v>
      </c>
      <c r="M24" s="88">
        <v>576</v>
      </c>
      <c r="N24" s="88">
        <v>688</v>
      </c>
      <c r="O24" s="88">
        <v>11</v>
      </c>
      <c r="P24" s="88">
        <v>699</v>
      </c>
      <c r="Q24" s="88">
        <v>735</v>
      </c>
      <c r="R24" s="88">
        <v>4</v>
      </c>
      <c r="S24" s="88">
        <v>739</v>
      </c>
      <c r="T24" s="88">
        <v>1423</v>
      </c>
      <c r="U24" s="88">
        <v>15</v>
      </c>
      <c r="V24" s="88">
        <v>1438</v>
      </c>
    </row>
    <row r="25" spans="1:22" x14ac:dyDescent="0.15">
      <c r="A25" s="88">
        <v>24</v>
      </c>
      <c r="B25" s="88">
        <v>0</v>
      </c>
      <c r="D25" s="88">
        <v>230</v>
      </c>
      <c r="E25" s="88" t="s">
        <v>23</v>
      </c>
      <c r="F25" s="88">
        <v>0</v>
      </c>
      <c r="H25" s="88">
        <v>0</v>
      </c>
      <c r="J25" s="88">
        <v>670</v>
      </c>
      <c r="K25" s="88">
        <v>23</v>
      </c>
      <c r="L25" s="88">
        <v>7</v>
      </c>
      <c r="M25" s="88">
        <v>700</v>
      </c>
      <c r="N25" s="88">
        <v>775</v>
      </c>
      <c r="O25" s="88">
        <v>16</v>
      </c>
      <c r="P25" s="88">
        <v>791</v>
      </c>
      <c r="Q25" s="88">
        <v>774</v>
      </c>
      <c r="R25" s="88">
        <v>19</v>
      </c>
      <c r="S25" s="88">
        <v>793</v>
      </c>
      <c r="T25" s="88">
        <v>1549</v>
      </c>
      <c r="U25" s="88">
        <v>35</v>
      </c>
      <c r="V25" s="88">
        <v>1584</v>
      </c>
    </row>
    <row r="26" spans="1:22" x14ac:dyDescent="0.15">
      <c r="A26" s="88">
        <v>25</v>
      </c>
      <c r="B26" s="88">
        <v>0</v>
      </c>
      <c r="D26" s="88">
        <v>240</v>
      </c>
      <c r="E26" s="88" t="s">
        <v>24</v>
      </c>
      <c r="F26" s="88">
        <v>0</v>
      </c>
      <c r="H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</row>
    <row r="27" spans="1:22" x14ac:dyDescent="0.15">
      <c r="A27" s="88">
        <v>26</v>
      </c>
      <c r="B27" s="88">
        <v>0</v>
      </c>
      <c r="D27" s="88">
        <v>250</v>
      </c>
      <c r="E27" s="88" t="s">
        <v>25</v>
      </c>
      <c r="F27" s="88">
        <v>0</v>
      </c>
      <c r="H27" s="88">
        <v>0</v>
      </c>
      <c r="J27" s="88">
        <v>164</v>
      </c>
      <c r="K27" s="88">
        <v>4</v>
      </c>
      <c r="L27" s="88">
        <v>1</v>
      </c>
      <c r="M27" s="88">
        <v>169</v>
      </c>
      <c r="N27" s="88">
        <v>195</v>
      </c>
      <c r="O27" s="88">
        <v>4</v>
      </c>
      <c r="P27" s="88">
        <v>199</v>
      </c>
      <c r="Q27" s="88">
        <v>202</v>
      </c>
      <c r="R27" s="88">
        <v>1</v>
      </c>
      <c r="S27" s="88">
        <v>203</v>
      </c>
      <c r="T27" s="88">
        <v>397</v>
      </c>
      <c r="U27" s="88">
        <v>5</v>
      </c>
      <c r="V27" s="88">
        <v>402</v>
      </c>
    </row>
    <row r="28" spans="1:22" x14ac:dyDescent="0.15">
      <c r="A28" s="88">
        <v>27</v>
      </c>
      <c r="B28" s="88">
        <v>0</v>
      </c>
      <c r="D28" s="88">
        <v>260</v>
      </c>
      <c r="E28" s="88" t="s">
        <v>26</v>
      </c>
      <c r="F28" s="88">
        <v>0</v>
      </c>
      <c r="H28" s="88">
        <v>0</v>
      </c>
      <c r="J28" s="88">
        <v>120</v>
      </c>
      <c r="K28" s="88">
        <v>0</v>
      </c>
      <c r="L28" s="88">
        <v>1</v>
      </c>
      <c r="M28" s="88">
        <v>121</v>
      </c>
      <c r="N28" s="88">
        <v>140</v>
      </c>
      <c r="O28" s="88">
        <v>1</v>
      </c>
      <c r="P28" s="88">
        <v>141</v>
      </c>
      <c r="Q28" s="88">
        <v>167</v>
      </c>
      <c r="R28" s="88">
        <v>0</v>
      </c>
      <c r="S28" s="88">
        <v>167</v>
      </c>
      <c r="T28" s="88">
        <v>307</v>
      </c>
      <c r="U28" s="88">
        <v>1</v>
      </c>
      <c r="V28" s="88">
        <v>308</v>
      </c>
    </row>
    <row r="29" spans="1:22" x14ac:dyDescent="0.15">
      <c r="A29" s="88">
        <v>28</v>
      </c>
      <c r="B29" s="88">
        <v>0</v>
      </c>
      <c r="D29" s="88">
        <v>270</v>
      </c>
      <c r="E29" s="88" t="s">
        <v>27</v>
      </c>
      <c r="F29" s="88">
        <v>0</v>
      </c>
      <c r="H29" s="88">
        <v>0</v>
      </c>
      <c r="J29" s="88">
        <v>335</v>
      </c>
      <c r="K29" s="88">
        <v>0</v>
      </c>
      <c r="L29" s="88">
        <v>8</v>
      </c>
      <c r="M29" s="88">
        <v>343</v>
      </c>
      <c r="N29" s="88">
        <v>439</v>
      </c>
      <c r="O29" s="88">
        <v>1</v>
      </c>
      <c r="P29" s="88">
        <v>440</v>
      </c>
      <c r="Q29" s="88">
        <v>459</v>
      </c>
      <c r="R29" s="88">
        <v>8</v>
      </c>
      <c r="S29" s="88">
        <v>467</v>
      </c>
      <c r="T29" s="88">
        <v>898</v>
      </c>
      <c r="U29" s="88">
        <v>9</v>
      </c>
      <c r="V29" s="88">
        <v>907</v>
      </c>
    </row>
    <row r="30" spans="1:22" x14ac:dyDescent="0.15">
      <c r="A30" s="88">
        <v>29</v>
      </c>
      <c r="B30" s="88">
        <v>0</v>
      </c>
      <c r="D30" s="88">
        <v>280</v>
      </c>
      <c r="E30" s="88" t="s">
        <v>28</v>
      </c>
      <c r="F30" s="88">
        <v>0</v>
      </c>
      <c r="H30" s="88">
        <v>0</v>
      </c>
      <c r="J30" s="88">
        <v>467</v>
      </c>
      <c r="K30" s="88">
        <v>12</v>
      </c>
      <c r="L30" s="88">
        <v>7</v>
      </c>
      <c r="M30" s="88">
        <v>486</v>
      </c>
      <c r="N30" s="88">
        <v>691</v>
      </c>
      <c r="O30" s="88">
        <v>18</v>
      </c>
      <c r="P30" s="88">
        <v>709</v>
      </c>
      <c r="Q30" s="88">
        <v>648</v>
      </c>
      <c r="R30" s="88">
        <v>12</v>
      </c>
      <c r="S30" s="88">
        <v>660</v>
      </c>
      <c r="T30" s="88">
        <v>1339</v>
      </c>
      <c r="U30" s="88">
        <v>30</v>
      </c>
      <c r="V30" s="88">
        <v>1369</v>
      </c>
    </row>
    <row r="31" spans="1:22" x14ac:dyDescent="0.15">
      <c r="A31" s="88">
        <v>30</v>
      </c>
      <c r="B31" s="88">
        <v>0</v>
      </c>
      <c r="D31" s="88">
        <v>285</v>
      </c>
      <c r="E31" s="88" t="s">
        <v>29</v>
      </c>
      <c r="F31" s="88">
        <v>0</v>
      </c>
      <c r="H31" s="88">
        <v>0</v>
      </c>
      <c r="J31" s="88">
        <v>84</v>
      </c>
      <c r="K31" s="88">
        <v>0</v>
      </c>
      <c r="L31" s="88">
        <v>1</v>
      </c>
      <c r="M31" s="88">
        <v>85</v>
      </c>
      <c r="N31" s="88">
        <v>143</v>
      </c>
      <c r="O31" s="88">
        <v>0</v>
      </c>
      <c r="P31" s="88">
        <v>143</v>
      </c>
      <c r="Q31" s="88">
        <v>120</v>
      </c>
      <c r="R31" s="88">
        <v>2</v>
      </c>
      <c r="S31" s="88">
        <v>122</v>
      </c>
      <c r="T31" s="88">
        <v>263</v>
      </c>
      <c r="U31" s="88">
        <v>2</v>
      </c>
      <c r="V31" s="88">
        <v>265</v>
      </c>
    </row>
    <row r="32" spans="1:22" x14ac:dyDescent="0.15">
      <c r="A32" s="88">
        <v>31</v>
      </c>
      <c r="B32" s="88">
        <v>0</v>
      </c>
      <c r="D32" s="88">
        <v>290</v>
      </c>
      <c r="E32" s="88" t="s">
        <v>30</v>
      </c>
      <c r="F32" s="88">
        <v>0</v>
      </c>
      <c r="H32" s="88">
        <v>0</v>
      </c>
      <c r="J32" s="88">
        <v>299</v>
      </c>
      <c r="K32" s="88">
        <v>3</v>
      </c>
      <c r="L32" s="88">
        <v>2</v>
      </c>
      <c r="M32" s="88">
        <v>304</v>
      </c>
      <c r="N32" s="88">
        <v>337</v>
      </c>
      <c r="O32" s="88">
        <v>1</v>
      </c>
      <c r="P32" s="88">
        <v>338</v>
      </c>
      <c r="Q32" s="88">
        <v>341</v>
      </c>
      <c r="R32" s="88">
        <v>7</v>
      </c>
      <c r="S32" s="88">
        <v>348</v>
      </c>
      <c r="T32" s="88">
        <v>678</v>
      </c>
      <c r="U32" s="88">
        <v>8</v>
      </c>
      <c r="V32" s="88">
        <v>686</v>
      </c>
    </row>
    <row r="33" spans="1:22" x14ac:dyDescent="0.15">
      <c r="A33" s="88">
        <v>32</v>
      </c>
      <c r="B33" s="88">
        <v>0</v>
      </c>
      <c r="D33" s="88">
        <v>300</v>
      </c>
      <c r="E33" s="88" t="s">
        <v>31</v>
      </c>
      <c r="F33" s="88">
        <v>0</v>
      </c>
      <c r="H33" s="88">
        <v>0</v>
      </c>
      <c r="J33" s="88">
        <v>302</v>
      </c>
      <c r="K33" s="88">
        <v>0</v>
      </c>
      <c r="L33" s="88">
        <v>0</v>
      </c>
      <c r="M33" s="88">
        <v>302</v>
      </c>
      <c r="N33" s="88">
        <v>331</v>
      </c>
      <c r="O33" s="88">
        <v>0</v>
      </c>
      <c r="P33" s="88">
        <v>331</v>
      </c>
      <c r="Q33" s="88">
        <v>329</v>
      </c>
      <c r="R33" s="88">
        <v>0</v>
      </c>
      <c r="S33" s="88">
        <v>329</v>
      </c>
      <c r="T33" s="88">
        <v>660</v>
      </c>
      <c r="U33" s="88">
        <v>0</v>
      </c>
      <c r="V33" s="88">
        <v>660</v>
      </c>
    </row>
    <row r="34" spans="1:22" x14ac:dyDescent="0.15">
      <c r="A34" s="88">
        <v>33</v>
      </c>
      <c r="B34" s="88">
        <v>0</v>
      </c>
      <c r="D34" s="88">
        <v>310</v>
      </c>
      <c r="E34" s="88" t="s">
        <v>32</v>
      </c>
      <c r="F34" s="88">
        <v>0</v>
      </c>
      <c r="H34" s="88">
        <v>0</v>
      </c>
      <c r="J34" s="88">
        <v>512</v>
      </c>
      <c r="K34" s="88">
        <v>4</v>
      </c>
      <c r="L34" s="88">
        <v>1</v>
      </c>
      <c r="M34" s="88">
        <v>517</v>
      </c>
      <c r="N34" s="88">
        <v>564</v>
      </c>
      <c r="O34" s="88">
        <v>7</v>
      </c>
      <c r="P34" s="88">
        <v>571</v>
      </c>
      <c r="Q34" s="88">
        <v>610</v>
      </c>
      <c r="R34" s="88">
        <v>3</v>
      </c>
      <c r="S34" s="88">
        <v>613</v>
      </c>
      <c r="T34" s="88">
        <v>1174</v>
      </c>
      <c r="U34" s="88">
        <v>10</v>
      </c>
      <c r="V34" s="88">
        <v>1184</v>
      </c>
    </row>
    <row r="35" spans="1:22" x14ac:dyDescent="0.15">
      <c r="A35" s="88">
        <v>34</v>
      </c>
      <c r="B35" s="88">
        <v>0</v>
      </c>
      <c r="D35" s="88">
        <v>320</v>
      </c>
      <c r="E35" s="88" t="s">
        <v>33</v>
      </c>
      <c r="F35" s="88">
        <v>0</v>
      </c>
      <c r="H35" s="88">
        <v>0</v>
      </c>
      <c r="J35" s="88">
        <v>312</v>
      </c>
      <c r="K35" s="88">
        <v>5</v>
      </c>
      <c r="L35" s="88">
        <v>6</v>
      </c>
      <c r="M35" s="88">
        <v>323</v>
      </c>
      <c r="N35" s="88">
        <v>340</v>
      </c>
      <c r="O35" s="88">
        <v>8</v>
      </c>
      <c r="P35" s="88">
        <v>348</v>
      </c>
      <c r="Q35" s="88">
        <v>354</v>
      </c>
      <c r="R35" s="88">
        <v>12</v>
      </c>
      <c r="S35" s="88">
        <v>366</v>
      </c>
      <c r="T35" s="88">
        <v>694</v>
      </c>
      <c r="U35" s="88">
        <v>20</v>
      </c>
      <c r="V35" s="88">
        <v>714</v>
      </c>
    </row>
    <row r="36" spans="1:22" x14ac:dyDescent="0.15">
      <c r="A36" s="88">
        <v>35</v>
      </c>
      <c r="B36" s="88">
        <v>0</v>
      </c>
      <c r="D36" s="88">
        <v>330</v>
      </c>
      <c r="E36" s="88" t="s">
        <v>34</v>
      </c>
      <c r="F36" s="88">
        <v>0</v>
      </c>
      <c r="H36" s="88">
        <v>0</v>
      </c>
      <c r="J36" s="88">
        <v>979</v>
      </c>
      <c r="K36" s="88">
        <v>9</v>
      </c>
      <c r="L36" s="88">
        <v>8</v>
      </c>
      <c r="M36" s="88">
        <v>996</v>
      </c>
      <c r="N36" s="88">
        <v>1227</v>
      </c>
      <c r="O36" s="88">
        <v>10</v>
      </c>
      <c r="P36" s="88">
        <v>1237</v>
      </c>
      <c r="Q36" s="88">
        <v>1206</v>
      </c>
      <c r="R36" s="88">
        <v>8</v>
      </c>
      <c r="S36" s="88">
        <v>1214</v>
      </c>
      <c r="T36" s="88">
        <v>2433</v>
      </c>
      <c r="U36" s="88">
        <v>18</v>
      </c>
      <c r="V36" s="88">
        <v>2451</v>
      </c>
    </row>
    <row r="37" spans="1:22" x14ac:dyDescent="0.15">
      <c r="A37" s="88">
        <v>36</v>
      </c>
      <c r="B37" s="88">
        <v>0</v>
      </c>
      <c r="D37" s="88">
        <v>340</v>
      </c>
      <c r="E37" s="88" t="s">
        <v>35</v>
      </c>
      <c r="F37" s="88">
        <v>0</v>
      </c>
      <c r="H37" s="88">
        <v>0</v>
      </c>
      <c r="J37" s="88">
        <v>230</v>
      </c>
      <c r="K37" s="88">
        <v>16</v>
      </c>
      <c r="L37" s="88">
        <v>1</v>
      </c>
      <c r="M37" s="88">
        <v>247</v>
      </c>
      <c r="N37" s="88">
        <v>265</v>
      </c>
      <c r="O37" s="88">
        <v>15</v>
      </c>
      <c r="P37" s="88">
        <v>280</v>
      </c>
      <c r="Q37" s="88">
        <v>265</v>
      </c>
      <c r="R37" s="88">
        <v>5</v>
      </c>
      <c r="S37" s="88">
        <v>270</v>
      </c>
      <c r="T37" s="88">
        <v>530</v>
      </c>
      <c r="U37" s="88">
        <v>20</v>
      </c>
      <c r="V37" s="88">
        <v>550</v>
      </c>
    </row>
    <row r="38" spans="1:22" x14ac:dyDescent="0.15">
      <c r="A38" s="88">
        <v>37</v>
      </c>
      <c r="B38" s="88">
        <v>0</v>
      </c>
      <c r="D38" s="88">
        <v>350</v>
      </c>
      <c r="E38" s="88" t="s">
        <v>36</v>
      </c>
      <c r="F38" s="88">
        <v>0</v>
      </c>
      <c r="H38" s="88">
        <v>0</v>
      </c>
      <c r="J38" s="88">
        <v>305</v>
      </c>
      <c r="K38" s="88">
        <v>5</v>
      </c>
      <c r="L38" s="88">
        <v>2</v>
      </c>
      <c r="M38" s="88">
        <v>312</v>
      </c>
      <c r="N38" s="88">
        <v>371</v>
      </c>
      <c r="O38" s="88">
        <v>6</v>
      </c>
      <c r="P38" s="88">
        <v>377</v>
      </c>
      <c r="Q38" s="88">
        <v>386</v>
      </c>
      <c r="R38" s="88">
        <v>1</v>
      </c>
      <c r="S38" s="88">
        <v>387</v>
      </c>
      <c r="T38" s="88">
        <v>757</v>
      </c>
      <c r="U38" s="88">
        <v>7</v>
      </c>
      <c r="V38" s="88">
        <v>764</v>
      </c>
    </row>
    <row r="39" spans="1:22" x14ac:dyDescent="0.15">
      <c r="A39" s="88">
        <v>38</v>
      </c>
      <c r="B39" s="88">
        <v>0</v>
      </c>
      <c r="D39" s="88">
        <v>360</v>
      </c>
      <c r="E39" s="88" t="s">
        <v>37</v>
      </c>
      <c r="F39" s="88">
        <v>0</v>
      </c>
      <c r="H39" s="88">
        <v>0</v>
      </c>
      <c r="J39" s="88">
        <v>450</v>
      </c>
      <c r="K39" s="88">
        <v>11</v>
      </c>
      <c r="L39" s="88">
        <v>1</v>
      </c>
      <c r="M39" s="88">
        <v>462</v>
      </c>
      <c r="N39" s="88">
        <v>576</v>
      </c>
      <c r="O39" s="88">
        <v>10</v>
      </c>
      <c r="P39" s="88">
        <v>586</v>
      </c>
      <c r="Q39" s="88">
        <v>582</v>
      </c>
      <c r="R39" s="88">
        <v>5</v>
      </c>
      <c r="S39" s="88">
        <v>587</v>
      </c>
      <c r="T39" s="88">
        <v>1158</v>
      </c>
      <c r="U39" s="88">
        <v>15</v>
      </c>
      <c r="V39" s="88">
        <v>1173</v>
      </c>
    </row>
    <row r="40" spans="1:22" x14ac:dyDescent="0.15">
      <c r="A40" s="88">
        <v>39</v>
      </c>
      <c r="B40" s="88">
        <v>0</v>
      </c>
      <c r="D40" s="88">
        <v>370</v>
      </c>
      <c r="E40" s="88" t="s">
        <v>38</v>
      </c>
      <c r="F40" s="88">
        <v>0</v>
      </c>
      <c r="H40" s="88">
        <v>0</v>
      </c>
      <c r="J40" s="88">
        <v>573</v>
      </c>
      <c r="K40" s="88">
        <v>8</v>
      </c>
      <c r="L40" s="88">
        <v>3</v>
      </c>
      <c r="M40" s="88">
        <v>584</v>
      </c>
      <c r="N40" s="88">
        <v>669</v>
      </c>
      <c r="O40" s="88">
        <v>10</v>
      </c>
      <c r="P40" s="88">
        <v>679</v>
      </c>
      <c r="Q40" s="88">
        <v>667</v>
      </c>
      <c r="R40" s="88">
        <v>5</v>
      </c>
      <c r="S40" s="88">
        <v>672</v>
      </c>
      <c r="T40" s="88">
        <v>1336</v>
      </c>
      <c r="U40" s="88">
        <v>15</v>
      </c>
      <c r="V40" s="88">
        <v>1351</v>
      </c>
    </row>
    <row r="41" spans="1:22" x14ac:dyDescent="0.15">
      <c r="A41" s="88">
        <v>40</v>
      </c>
      <c r="B41" s="88">
        <v>0</v>
      </c>
      <c r="D41" s="88">
        <v>380</v>
      </c>
      <c r="E41" s="88" t="s">
        <v>39</v>
      </c>
      <c r="F41" s="88">
        <v>0</v>
      </c>
      <c r="H41" s="88">
        <v>0</v>
      </c>
      <c r="J41" s="88">
        <v>128</v>
      </c>
      <c r="K41" s="88">
        <v>16</v>
      </c>
      <c r="L41" s="88">
        <v>1</v>
      </c>
      <c r="M41" s="88">
        <v>145</v>
      </c>
      <c r="N41" s="88">
        <v>163</v>
      </c>
      <c r="O41" s="88">
        <v>12</v>
      </c>
      <c r="P41" s="88">
        <v>175</v>
      </c>
      <c r="Q41" s="88">
        <v>169</v>
      </c>
      <c r="R41" s="88">
        <v>6</v>
      </c>
      <c r="S41" s="88">
        <v>175</v>
      </c>
      <c r="T41" s="88">
        <v>332</v>
      </c>
      <c r="U41" s="88">
        <v>18</v>
      </c>
      <c r="V41" s="88">
        <v>350</v>
      </c>
    </row>
    <row r="42" spans="1:22" x14ac:dyDescent="0.15">
      <c r="A42" s="88">
        <v>41</v>
      </c>
      <c r="B42" s="88">
        <v>0</v>
      </c>
      <c r="D42" s="88">
        <v>390</v>
      </c>
      <c r="E42" s="88" t="s">
        <v>40</v>
      </c>
      <c r="F42" s="88">
        <v>0</v>
      </c>
      <c r="H42" s="88">
        <v>0</v>
      </c>
      <c r="J42" s="88">
        <v>448</v>
      </c>
      <c r="K42" s="88">
        <v>8</v>
      </c>
      <c r="L42" s="88">
        <v>2</v>
      </c>
      <c r="M42" s="88">
        <v>458</v>
      </c>
      <c r="N42" s="88">
        <v>545</v>
      </c>
      <c r="O42" s="88">
        <v>7</v>
      </c>
      <c r="P42" s="88">
        <v>552</v>
      </c>
      <c r="Q42" s="88">
        <v>585</v>
      </c>
      <c r="R42" s="88">
        <v>3</v>
      </c>
      <c r="S42" s="88">
        <v>588</v>
      </c>
      <c r="T42" s="88">
        <v>1130</v>
      </c>
      <c r="U42" s="88">
        <v>10</v>
      </c>
      <c r="V42" s="88">
        <v>1140</v>
      </c>
    </row>
    <row r="43" spans="1:22" x14ac:dyDescent="0.15">
      <c r="A43" s="88">
        <v>42</v>
      </c>
      <c r="B43" s="88">
        <v>0</v>
      </c>
      <c r="D43" s="88">
        <v>400</v>
      </c>
      <c r="E43" s="88" t="s">
        <v>41</v>
      </c>
      <c r="F43" s="88">
        <v>0</v>
      </c>
      <c r="H43" s="88">
        <v>0</v>
      </c>
      <c r="J43" s="88">
        <v>330</v>
      </c>
      <c r="K43" s="88">
        <v>1</v>
      </c>
      <c r="L43" s="88">
        <v>4</v>
      </c>
      <c r="M43" s="88">
        <v>335</v>
      </c>
      <c r="N43" s="88">
        <v>423</v>
      </c>
      <c r="O43" s="88">
        <v>2</v>
      </c>
      <c r="P43" s="88">
        <v>425</v>
      </c>
      <c r="Q43" s="88">
        <v>450</v>
      </c>
      <c r="R43" s="88">
        <v>3</v>
      </c>
      <c r="S43" s="88">
        <v>453</v>
      </c>
      <c r="T43" s="88">
        <v>873</v>
      </c>
      <c r="U43" s="88">
        <v>5</v>
      </c>
      <c r="V43" s="88">
        <v>878</v>
      </c>
    </row>
    <row r="44" spans="1:22" x14ac:dyDescent="0.15">
      <c r="A44" s="88">
        <v>43</v>
      </c>
      <c r="B44" s="88">
        <v>0</v>
      </c>
      <c r="D44" s="88">
        <v>410</v>
      </c>
      <c r="E44" s="88" t="s">
        <v>42</v>
      </c>
      <c r="F44" s="88">
        <v>0</v>
      </c>
      <c r="H44" s="88">
        <v>0</v>
      </c>
      <c r="J44" s="88">
        <v>246</v>
      </c>
      <c r="K44" s="88">
        <v>1</v>
      </c>
      <c r="L44" s="88">
        <v>0</v>
      </c>
      <c r="M44" s="88">
        <v>247</v>
      </c>
      <c r="N44" s="88">
        <v>263</v>
      </c>
      <c r="O44" s="88">
        <v>1</v>
      </c>
      <c r="P44" s="88">
        <v>264</v>
      </c>
      <c r="Q44" s="88">
        <v>274</v>
      </c>
      <c r="R44" s="88">
        <v>1</v>
      </c>
      <c r="S44" s="88">
        <v>275</v>
      </c>
      <c r="T44" s="88">
        <v>537</v>
      </c>
      <c r="U44" s="88">
        <v>2</v>
      </c>
      <c r="V44" s="88">
        <v>539</v>
      </c>
    </row>
    <row r="45" spans="1:22" x14ac:dyDescent="0.15">
      <c r="A45" s="88">
        <v>44</v>
      </c>
      <c r="B45" s="88">
        <v>0</v>
      </c>
      <c r="D45" s="88">
        <v>420</v>
      </c>
      <c r="E45" s="88" t="s">
        <v>43</v>
      </c>
      <c r="F45" s="88">
        <v>0</v>
      </c>
      <c r="H45" s="88">
        <v>0</v>
      </c>
      <c r="J45" s="88">
        <v>280</v>
      </c>
      <c r="K45" s="88">
        <v>0</v>
      </c>
      <c r="L45" s="88">
        <v>1</v>
      </c>
      <c r="M45" s="88">
        <v>281</v>
      </c>
      <c r="N45" s="88">
        <v>271</v>
      </c>
      <c r="O45" s="88">
        <v>1</v>
      </c>
      <c r="P45" s="88">
        <v>272</v>
      </c>
      <c r="Q45" s="88">
        <v>356</v>
      </c>
      <c r="R45" s="88">
        <v>1</v>
      </c>
      <c r="S45" s="88">
        <v>357</v>
      </c>
      <c r="T45" s="88">
        <v>627</v>
      </c>
      <c r="U45" s="88">
        <v>2</v>
      </c>
      <c r="V45" s="88">
        <v>629</v>
      </c>
    </row>
    <row r="46" spans="1:22" x14ac:dyDescent="0.15">
      <c r="A46" s="88">
        <v>45</v>
      </c>
      <c r="B46" s="88">
        <v>0</v>
      </c>
      <c r="D46" s="88">
        <v>430</v>
      </c>
      <c r="E46" s="88" t="s">
        <v>44</v>
      </c>
      <c r="F46" s="88">
        <v>0</v>
      </c>
      <c r="H46" s="88">
        <v>0</v>
      </c>
      <c r="J46" s="88">
        <v>544</v>
      </c>
      <c r="K46" s="88">
        <v>20</v>
      </c>
      <c r="L46" s="88">
        <v>0</v>
      </c>
      <c r="M46" s="88">
        <v>564</v>
      </c>
      <c r="N46" s="88">
        <v>628</v>
      </c>
      <c r="O46" s="88">
        <v>20</v>
      </c>
      <c r="P46" s="88">
        <v>648</v>
      </c>
      <c r="Q46" s="88">
        <v>587</v>
      </c>
      <c r="R46" s="88">
        <v>1</v>
      </c>
      <c r="S46" s="88">
        <v>588</v>
      </c>
      <c r="T46" s="88">
        <v>1215</v>
      </c>
      <c r="U46" s="88">
        <v>21</v>
      </c>
      <c r="V46" s="88">
        <v>1236</v>
      </c>
    </row>
    <row r="47" spans="1:22" x14ac:dyDescent="0.15">
      <c r="A47" s="88">
        <v>46</v>
      </c>
      <c r="B47" s="88">
        <v>0</v>
      </c>
      <c r="D47" s="88">
        <v>440</v>
      </c>
      <c r="E47" s="88" t="s">
        <v>45</v>
      </c>
      <c r="F47" s="88">
        <v>0</v>
      </c>
      <c r="H47" s="88">
        <v>0</v>
      </c>
      <c r="J47" s="88">
        <v>314</v>
      </c>
      <c r="K47" s="88">
        <v>1</v>
      </c>
      <c r="L47" s="88">
        <v>4</v>
      </c>
      <c r="M47" s="88">
        <v>319</v>
      </c>
      <c r="N47" s="88">
        <v>351</v>
      </c>
      <c r="O47" s="88">
        <v>1</v>
      </c>
      <c r="P47" s="88">
        <v>352</v>
      </c>
      <c r="Q47" s="88">
        <v>389</v>
      </c>
      <c r="R47" s="88">
        <v>6</v>
      </c>
      <c r="S47" s="88">
        <v>395</v>
      </c>
      <c r="T47" s="88">
        <v>740</v>
      </c>
      <c r="U47" s="88">
        <v>7</v>
      </c>
      <c r="V47" s="88">
        <v>747</v>
      </c>
    </row>
    <row r="48" spans="1:22" x14ac:dyDescent="0.15">
      <c r="A48" s="88">
        <v>47</v>
      </c>
      <c r="B48" s="88">
        <v>0</v>
      </c>
      <c r="D48" s="88">
        <v>450</v>
      </c>
      <c r="E48" s="88" t="s">
        <v>46</v>
      </c>
      <c r="F48" s="88">
        <v>0</v>
      </c>
      <c r="H48" s="88">
        <v>0</v>
      </c>
      <c r="J48" s="88">
        <v>525</v>
      </c>
      <c r="K48" s="88">
        <v>2</v>
      </c>
      <c r="L48" s="88">
        <v>2</v>
      </c>
      <c r="M48" s="88">
        <v>529</v>
      </c>
      <c r="N48" s="88">
        <v>583</v>
      </c>
      <c r="O48" s="88">
        <v>2</v>
      </c>
      <c r="P48" s="88">
        <v>585</v>
      </c>
      <c r="Q48" s="88">
        <v>650</v>
      </c>
      <c r="R48" s="88">
        <v>3</v>
      </c>
      <c r="S48" s="88">
        <v>653</v>
      </c>
      <c r="T48" s="88">
        <v>1233</v>
      </c>
      <c r="U48" s="88">
        <v>5</v>
      </c>
      <c r="V48" s="88">
        <v>1238</v>
      </c>
    </row>
    <row r="49" spans="1:22" x14ac:dyDescent="0.15">
      <c r="A49" s="88">
        <v>48</v>
      </c>
      <c r="B49" s="88">
        <v>0</v>
      </c>
      <c r="D49" s="88">
        <v>460</v>
      </c>
      <c r="E49" s="88" t="s">
        <v>47</v>
      </c>
      <c r="F49" s="88">
        <v>0</v>
      </c>
      <c r="H49" s="88">
        <v>0</v>
      </c>
      <c r="J49" s="88">
        <v>261</v>
      </c>
      <c r="K49" s="88">
        <v>3</v>
      </c>
      <c r="L49" s="88">
        <v>3</v>
      </c>
      <c r="M49" s="88">
        <v>267</v>
      </c>
      <c r="N49" s="88">
        <v>267</v>
      </c>
      <c r="O49" s="88">
        <v>4</v>
      </c>
      <c r="P49" s="88">
        <v>271</v>
      </c>
      <c r="Q49" s="88">
        <v>309</v>
      </c>
      <c r="R49" s="88">
        <v>3</v>
      </c>
      <c r="S49" s="88">
        <v>312</v>
      </c>
      <c r="T49" s="88">
        <v>576</v>
      </c>
      <c r="U49" s="88">
        <v>7</v>
      </c>
      <c r="V49" s="88">
        <v>583</v>
      </c>
    </row>
    <row r="50" spans="1:22" x14ac:dyDescent="0.15">
      <c r="A50" s="88">
        <v>49</v>
      </c>
      <c r="B50" s="88">
        <v>0</v>
      </c>
      <c r="D50" s="88">
        <v>470</v>
      </c>
      <c r="E50" s="88" t="s">
        <v>48</v>
      </c>
      <c r="F50" s="88">
        <v>0</v>
      </c>
      <c r="H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0</v>
      </c>
    </row>
    <row r="51" spans="1:22" x14ac:dyDescent="0.15">
      <c r="A51" s="88">
        <v>50</v>
      </c>
      <c r="B51" s="88">
        <v>0</v>
      </c>
      <c r="D51" s="88">
        <v>480</v>
      </c>
      <c r="E51" s="88" t="s">
        <v>49</v>
      </c>
      <c r="F51" s="88">
        <v>0</v>
      </c>
      <c r="H51" s="88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  <c r="T51" s="88">
        <v>0</v>
      </c>
      <c r="U51" s="88">
        <v>0</v>
      </c>
      <c r="V51" s="88">
        <v>0</v>
      </c>
    </row>
    <row r="52" spans="1:22" x14ac:dyDescent="0.15">
      <c r="A52" s="88">
        <v>51</v>
      </c>
      <c r="B52" s="88">
        <v>0</v>
      </c>
      <c r="D52" s="88">
        <v>490</v>
      </c>
      <c r="E52" s="88" t="s">
        <v>50</v>
      </c>
      <c r="F52" s="88">
        <v>0</v>
      </c>
      <c r="H52" s="88">
        <v>0</v>
      </c>
      <c r="J52" s="88">
        <v>121</v>
      </c>
      <c r="K52" s="88">
        <v>4</v>
      </c>
      <c r="L52" s="88">
        <v>0</v>
      </c>
      <c r="M52" s="88">
        <v>125</v>
      </c>
      <c r="N52" s="88">
        <v>136</v>
      </c>
      <c r="O52" s="88">
        <v>4</v>
      </c>
      <c r="P52" s="88">
        <v>140</v>
      </c>
      <c r="Q52" s="88">
        <v>143</v>
      </c>
      <c r="R52" s="88">
        <v>0</v>
      </c>
      <c r="S52" s="88">
        <v>143</v>
      </c>
      <c r="T52" s="88">
        <v>279</v>
      </c>
      <c r="U52" s="88">
        <v>4</v>
      </c>
      <c r="V52" s="88">
        <v>283</v>
      </c>
    </row>
    <row r="53" spans="1:22" x14ac:dyDescent="0.15">
      <c r="A53" s="88">
        <v>52</v>
      </c>
      <c r="B53" s="88">
        <v>0</v>
      </c>
      <c r="D53" s="88">
        <v>500</v>
      </c>
      <c r="E53" s="88" t="s">
        <v>51</v>
      </c>
      <c r="F53" s="88">
        <v>0</v>
      </c>
      <c r="H53" s="88">
        <v>0</v>
      </c>
      <c r="J53" s="88">
        <v>217</v>
      </c>
      <c r="K53" s="88">
        <v>1</v>
      </c>
      <c r="L53" s="88">
        <v>0</v>
      </c>
      <c r="M53" s="88">
        <v>218</v>
      </c>
      <c r="N53" s="88">
        <v>273</v>
      </c>
      <c r="O53" s="88">
        <v>1</v>
      </c>
      <c r="P53" s="88">
        <v>274</v>
      </c>
      <c r="Q53" s="88">
        <v>288</v>
      </c>
      <c r="R53" s="88">
        <v>0</v>
      </c>
      <c r="S53" s="88">
        <v>288</v>
      </c>
      <c r="T53" s="88">
        <v>561</v>
      </c>
      <c r="U53" s="88">
        <v>1</v>
      </c>
      <c r="V53" s="88">
        <v>562</v>
      </c>
    </row>
    <row r="54" spans="1:22" x14ac:dyDescent="0.15">
      <c r="A54" s="88">
        <v>53</v>
      </c>
      <c r="B54" s="88">
        <v>0</v>
      </c>
      <c r="D54" s="88">
        <v>510</v>
      </c>
      <c r="E54" s="88" t="s">
        <v>52</v>
      </c>
      <c r="F54" s="88">
        <v>0</v>
      </c>
      <c r="H54" s="88">
        <v>0</v>
      </c>
      <c r="J54" s="88">
        <v>176</v>
      </c>
      <c r="K54" s="88">
        <v>0</v>
      </c>
      <c r="L54" s="88">
        <v>1</v>
      </c>
      <c r="M54" s="88">
        <v>177</v>
      </c>
      <c r="N54" s="88">
        <v>209</v>
      </c>
      <c r="O54" s="88">
        <v>0</v>
      </c>
      <c r="P54" s="88">
        <v>209</v>
      </c>
      <c r="Q54" s="88">
        <v>202</v>
      </c>
      <c r="R54" s="88">
        <v>1</v>
      </c>
      <c r="S54" s="88">
        <v>203</v>
      </c>
      <c r="T54" s="88">
        <v>411</v>
      </c>
      <c r="U54" s="88">
        <v>1</v>
      </c>
      <c r="V54" s="88">
        <v>412</v>
      </c>
    </row>
    <row r="55" spans="1:22" x14ac:dyDescent="0.15">
      <c r="A55" s="88">
        <v>54</v>
      </c>
      <c r="B55" s="88">
        <v>0</v>
      </c>
      <c r="D55" s="88">
        <v>520</v>
      </c>
      <c r="E55" s="88" t="s">
        <v>53</v>
      </c>
      <c r="F55" s="88">
        <v>0</v>
      </c>
      <c r="H55" s="88">
        <v>0</v>
      </c>
      <c r="J55" s="88">
        <v>493</v>
      </c>
      <c r="K55" s="88">
        <v>1</v>
      </c>
      <c r="L55" s="88">
        <v>3</v>
      </c>
      <c r="M55" s="88">
        <v>497</v>
      </c>
      <c r="N55" s="88">
        <v>567</v>
      </c>
      <c r="O55" s="88">
        <v>1</v>
      </c>
      <c r="P55" s="88">
        <v>568</v>
      </c>
      <c r="Q55" s="88">
        <v>614</v>
      </c>
      <c r="R55" s="88">
        <v>3</v>
      </c>
      <c r="S55" s="88">
        <v>617</v>
      </c>
      <c r="T55" s="88">
        <v>1181</v>
      </c>
      <c r="U55" s="88">
        <v>4</v>
      </c>
      <c r="V55" s="88">
        <v>1185</v>
      </c>
    </row>
    <row r="56" spans="1:22" x14ac:dyDescent="0.15">
      <c r="A56" s="88">
        <v>55</v>
      </c>
      <c r="B56" s="88">
        <v>0</v>
      </c>
      <c r="D56" s="88">
        <v>530</v>
      </c>
      <c r="E56" s="88" t="s">
        <v>54</v>
      </c>
      <c r="F56" s="88">
        <v>0</v>
      </c>
      <c r="H56" s="88">
        <v>0</v>
      </c>
      <c r="J56" s="88">
        <v>208</v>
      </c>
      <c r="K56" s="88">
        <v>4</v>
      </c>
      <c r="L56" s="88">
        <v>2</v>
      </c>
      <c r="M56" s="88">
        <v>214</v>
      </c>
      <c r="N56" s="88">
        <v>277</v>
      </c>
      <c r="O56" s="88">
        <v>5</v>
      </c>
      <c r="P56" s="88">
        <v>282</v>
      </c>
      <c r="Q56" s="88">
        <v>254</v>
      </c>
      <c r="R56" s="88">
        <v>1</v>
      </c>
      <c r="S56" s="88">
        <v>255</v>
      </c>
      <c r="T56" s="88">
        <v>531</v>
      </c>
      <c r="U56" s="88">
        <v>6</v>
      </c>
      <c r="V56" s="88">
        <v>537</v>
      </c>
    </row>
    <row r="57" spans="1:22" x14ac:dyDescent="0.15">
      <c r="A57" s="88">
        <v>56</v>
      </c>
      <c r="B57" s="88">
        <v>0</v>
      </c>
      <c r="D57" s="88">
        <v>540</v>
      </c>
      <c r="E57" s="88" t="s">
        <v>55</v>
      </c>
      <c r="F57" s="88">
        <v>0</v>
      </c>
      <c r="H57" s="88">
        <v>0</v>
      </c>
      <c r="J57" s="88">
        <v>328</v>
      </c>
      <c r="K57" s="88">
        <v>6</v>
      </c>
      <c r="L57" s="88">
        <v>3</v>
      </c>
      <c r="M57" s="88">
        <v>337</v>
      </c>
      <c r="N57" s="88">
        <v>351</v>
      </c>
      <c r="O57" s="88">
        <v>4</v>
      </c>
      <c r="P57" s="88">
        <v>355</v>
      </c>
      <c r="Q57" s="88">
        <v>400</v>
      </c>
      <c r="R57" s="88">
        <v>5</v>
      </c>
      <c r="S57" s="88">
        <v>405</v>
      </c>
      <c r="T57" s="88">
        <v>751</v>
      </c>
      <c r="U57" s="88">
        <v>9</v>
      </c>
      <c r="V57" s="88">
        <v>760</v>
      </c>
    </row>
    <row r="58" spans="1:22" x14ac:dyDescent="0.15">
      <c r="A58" s="88">
        <v>57</v>
      </c>
      <c r="B58" s="88">
        <v>0</v>
      </c>
      <c r="D58" s="88">
        <v>550</v>
      </c>
      <c r="E58" s="88" t="s">
        <v>56</v>
      </c>
      <c r="F58" s="88">
        <v>0</v>
      </c>
      <c r="H58" s="88">
        <v>0</v>
      </c>
      <c r="J58" s="88">
        <v>53</v>
      </c>
      <c r="K58" s="88">
        <v>6</v>
      </c>
      <c r="L58" s="88">
        <v>0</v>
      </c>
      <c r="M58" s="88">
        <v>59</v>
      </c>
      <c r="N58" s="88">
        <v>37</v>
      </c>
      <c r="O58" s="88">
        <v>6</v>
      </c>
      <c r="P58" s="88">
        <v>43</v>
      </c>
      <c r="Q58" s="88">
        <v>36</v>
      </c>
      <c r="R58" s="88">
        <v>6</v>
      </c>
      <c r="S58" s="88">
        <v>42</v>
      </c>
      <c r="T58" s="88">
        <v>73</v>
      </c>
      <c r="U58" s="88">
        <v>12</v>
      </c>
      <c r="V58" s="88">
        <v>85</v>
      </c>
    </row>
    <row r="59" spans="1:22" x14ac:dyDescent="0.15">
      <c r="A59" s="88">
        <v>58</v>
      </c>
      <c r="B59" s="88">
        <v>0</v>
      </c>
      <c r="D59" s="88">
        <v>560</v>
      </c>
      <c r="E59" s="88" t="s">
        <v>57</v>
      </c>
      <c r="F59" s="88">
        <v>0</v>
      </c>
      <c r="H59" s="88">
        <v>0</v>
      </c>
      <c r="J59" s="88">
        <v>199</v>
      </c>
      <c r="K59" s="88">
        <v>5</v>
      </c>
      <c r="L59" s="88">
        <v>1</v>
      </c>
      <c r="M59" s="88">
        <v>205</v>
      </c>
      <c r="N59" s="88">
        <v>220</v>
      </c>
      <c r="O59" s="88">
        <v>4</v>
      </c>
      <c r="P59" s="88">
        <v>224</v>
      </c>
      <c r="Q59" s="88">
        <v>256</v>
      </c>
      <c r="R59" s="88">
        <v>3</v>
      </c>
      <c r="S59" s="88">
        <v>259</v>
      </c>
      <c r="T59" s="88">
        <v>476</v>
      </c>
      <c r="U59" s="88">
        <v>7</v>
      </c>
      <c r="V59" s="88">
        <v>483</v>
      </c>
    </row>
    <row r="60" spans="1:22" x14ac:dyDescent="0.15">
      <c r="A60" s="88">
        <v>59</v>
      </c>
      <c r="B60" s="88">
        <v>0</v>
      </c>
      <c r="D60" s="88">
        <v>570</v>
      </c>
      <c r="E60" s="88" t="s">
        <v>58</v>
      </c>
      <c r="F60" s="88">
        <v>0</v>
      </c>
      <c r="H60" s="88">
        <v>0</v>
      </c>
      <c r="J60" s="88">
        <v>244</v>
      </c>
      <c r="K60" s="88">
        <v>3</v>
      </c>
      <c r="L60" s="88">
        <v>2</v>
      </c>
      <c r="M60" s="88">
        <v>249</v>
      </c>
      <c r="N60" s="88">
        <v>290</v>
      </c>
      <c r="O60" s="88">
        <v>3</v>
      </c>
      <c r="P60" s="88">
        <v>293</v>
      </c>
      <c r="Q60" s="88">
        <v>311</v>
      </c>
      <c r="R60" s="88">
        <v>2</v>
      </c>
      <c r="S60" s="88">
        <v>313</v>
      </c>
      <c r="T60" s="88">
        <v>601</v>
      </c>
      <c r="U60" s="88">
        <v>5</v>
      </c>
      <c r="V60" s="88">
        <v>606</v>
      </c>
    </row>
    <row r="61" spans="1:22" x14ac:dyDescent="0.15">
      <c r="A61" s="88">
        <v>60</v>
      </c>
      <c r="B61" s="88">
        <v>0</v>
      </c>
      <c r="D61" s="88">
        <v>580</v>
      </c>
      <c r="E61" s="88" t="s">
        <v>59</v>
      </c>
      <c r="F61" s="88">
        <v>0</v>
      </c>
      <c r="H61" s="88">
        <v>0</v>
      </c>
      <c r="J61" s="88">
        <v>400</v>
      </c>
      <c r="K61" s="88">
        <v>2</v>
      </c>
      <c r="L61" s="88">
        <v>0</v>
      </c>
      <c r="M61" s="88">
        <v>402</v>
      </c>
      <c r="N61" s="88">
        <v>430</v>
      </c>
      <c r="O61" s="88">
        <v>0</v>
      </c>
      <c r="P61" s="88">
        <v>430</v>
      </c>
      <c r="Q61" s="88">
        <v>438</v>
      </c>
      <c r="R61" s="88">
        <v>2</v>
      </c>
      <c r="S61" s="88">
        <v>440</v>
      </c>
      <c r="T61" s="88">
        <v>868</v>
      </c>
      <c r="U61" s="88">
        <v>2</v>
      </c>
      <c r="V61" s="88">
        <v>870</v>
      </c>
    </row>
    <row r="62" spans="1:22" x14ac:dyDescent="0.15">
      <c r="A62" s="88">
        <v>61</v>
      </c>
      <c r="B62" s="88">
        <v>0</v>
      </c>
      <c r="D62" s="88">
        <v>590</v>
      </c>
      <c r="E62" s="88" t="s">
        <v>60</v>
      </c>
      <c r="F62" s="88">
        <v>0</v>
      </c>
      <c r="H62" s="88">
        <v>0</v>
      </c>
      <c r="J62" s="88">
        <v>149</v>
      </c>
      <c r="K62" s="88">
        <v>0</v>
      </c>
      <c r="L62" s="88">
        <v>1</v>
      </c>
      <c r="M62" s="88">
        <v>150</v>
      </c>
      <c r="N62" s="88">
        <v>168</v>
      </c>
      <c r="O62" s="88">
        <v>0</v>
      </c>
      <c r="P62" s="88">
        <v>168</v>
      </c>
      <c r="Q62" s="88">
        <v>181</v>
      </c>
      <c r="R62" s="88">
        <v>1</v>
      </c>
      <c r="S62" s="88">
        <v>182</v>
      </c>
      <c r="T62" s="88">
        <v>349</v>
      </c>
      <c r="U62" s="88">
        <v>1</v>
      </c>
      <c r="V62" s="88">
        <v>350</v>
      </c>
    </row>
    <row r="63" spans="1:22" x14ac:dyDescent="0.15">
      <c r="A63" s="88">
        <v>62</v>
      </c>
      <c r="B63" s="88">
        <v>0</v>
      </c>
      <c r="D63" s="88">
        <v>600</v>
      </c>
      <c r="E63" s="88" t="s">
        <v>61</v>
      </c>
      <c r="F63" s="88">
        <v>0</v>
      </c>
      <c r="H63" s="88">
        <v>0</v>
      </c>
      <c r="J63" s="88">
        <v>363</v>
      </c>
      <c r="K63" s="88">
        <v>1</v>
      </c>
      <c r="L63" s="88">
        <v>5</v>
      </c>
      <c r="M63" s="88">
        <v>369</v>
      </c>
      <c r="N63" s="88">
        <v>426</v>
      </c>
      <c r="O63" s="88">
        <v>2</v>
      </c>
      <c r="P63" s="88">
        <v>428</v>
      </c>
      <c r="Q63" s="88">
        <v>418</v>
      </c>
      <c r="R63" s="88">
        <v>5</v>
      </c>
      <c r="S63" s="88">
        <v>423</v>
      </c>
      <c r="T63" s="88">
        <v>844</v>
      </c>
      <c r="U63" s="88">
        <v>7</v>
      </c>
      <c r="V63" s="88">
        <v>851</v>
      </c>
    </row>
    <row r="64" spans="1:22" x14ac:dyDescent="0.15">
      <c r="A64" s="88">
        <v>63</v>
      </c>
      <c r="B64" s="88">
        <v>0</v>
      </c>
      <c r="D64" s="88">
        <v>610</v>
      </c>
      <c r="E64" s="88" t="s">
        <v>62</v>
      </c>
      <c r="F64" s="88">
        <v>0</v>
      </c>
      <c r="H64" s="88">
        <v>0</v>
      </c>
      <c r="J64" s="88">
        <v>342</v>
      </c>
      <c r="K64" s="88">
        <v>11</v>
      </c>
      <c r="L64" s="88">
        <v>3</v>
      </c>
      <c r="M64" s="88">
        <v>356</v>
      </c>
      <c r="N64" s="88">
        <v>377</v>
      </c>
      <c r="O64" s="88">
        <v>3</v>
      </c>
      <c r="P64" s="88">
        <v>380</v>
      </c>
      <c r="Q64" s="88">
        <v>401</v>
      </c>
      <c r="R64" s="88">
        <v>14</v>
      </c>
      <c r="S64" s="88">
        <v>415</v>
      </c>
      <c r="T64" s="88">
        <v>778</v>
      </c>
      <c r="U64" s="88">
        <v>17</v>
      </c>
      <c r="V64" s="88">
        <v>795</v>
      </c>
    </row>
    <row r="65" spans="1:22" x14ac:dyDescent="0.15">
      <c r="A65" s="88">
        <v>64</v>
      </c>
      <c r="B65" s="88">
        <v>0</v>
      </c>
      <c r="D65" s="88">
        <v>620</v>
      </c>
      <c r="E65" s="88" t="s">
        <v>63</v>
      </c>
      <c r="F65" s="88">
        <v>0</v>
      </c>
      <c r="H65" s="88">
        <v>0</v>
      </c>
      <c r="J65" s="88">
        <v>207</v>
      </c>
      <c r="K65" s="88">
        <v>0</v>
      </c>
      <c r="L65" s="88">
        <v>0</v>
      </c>
      <c r="M65" s="88">
        <v>207</v>
      </c>
      <c r="N65" s="88">
        <v>242</v>
      </c>
      <c r="O65" s="88">
        <v>0</v>
      </c>
      <c r="P65" s="88">
        <v>242</v>
      </c>
      <c r="Q65" s="88">
        <v>288</v>
      </c>
      <c r="R65" s="88">
        <v>0</v>
      </c>
      <c r="S65" s="88">
        <v>288</v>
      </c>
      <c r="T65" s="88">
        <v>530</v>
      </c>
      <c r="U65" s="88">
        <v>0</v>
      </c>
      <c r="V65" s="88">
        <v>530</v>
      </c>
    </row>
    <row r="66" spans="1:22" x14ac:dyDescent="0.15">
      <c r="A66" s="88">
        <v>65</v>
      </c>
      <c r="B66" s="88">
        <v>0</v>
      </c>
      <c r="D66" s="88">
        <v>630</v>
      </c>
      <c r="E66" s="88" t="s">
        <v>64</v>
      </c>
      <c r="F66" s="88">
        <v>0</v>
      </c>
      <c r="H66" s="88">
        <v>0</v>
      </c>
      <c r="J66" s="88">
        <v>218</v>
      </c>
      <c r="K66" s="88">
        <v>0</v>
      </c>
      <c r="L66" s="88">
        <v>0</v>
      </c>
      <c r="M66" s="88">
        <v>218</v>
      </c>
      <c r="N66" s="88">
        <v>295</v>
      </c>
      <c r="O66" s="88">
        <v>0</v>
      </c>
      <c r="P66" s="88">
        <v>295</v>
      </c>
      <c r="Q66" s="88">
        <v>309</v>
      </c>
      <c r="R66" s="88">
        <v>0</v>
      </c>
      <c r="S66" s="88">
        <v>309</v>
      </c>
      <c r="T66" s="88">
        <v>604</v>
      </c>
      <c r="U66" s="88">
        <v>0</v>
      </c>
      <c r="V66" s="88">
        <v>604</v>
      </c>
    </row>
    <row r="67" spans="1:22" x14ac:dyDescent="0.15">
      <c r="A67" s="88">
        <v>66</v>
      </c>
      <c r="B67" s="88">
        <v>0</v>
      </c>
      <c r="D67" s="88">
        <v>640</v>
      </c>
      <c r="E67" s="88" t="s">
        <v>65</v>
      </c>
      <c r="F67" s="88">
        <v>0</v>
      </c>
      <c r="H67" s="88">
        <v>0</v>
      </c>
      <c r="J67" s="88">
        <v>219</v>
      </c>
      <c r="K67" s="88">
        <v>0</v>
      </c>
      <c r="L67" s="88">
        <v>0</v>
      </c>
      <c r="M67" s="88">
        <v>219</v>
      </c>
      <c r="N67" s="88">
        <v>242</v>
      </c>
      <c r="O67" s="88">
        <v>0</v>
      </c>
      <c r="P67" s="88">
        <v>242</v>
      </c>
      <c r="Q67" s="88">
        <v>284</v>
      </c>
      <c r="R67" s="88">
        <v>0</v>
      </c>
      <c r="S67" s="88">
        <v>284</v>
      </c>
      <c r="T67" s="88">
        <v>526</v>
      </c>
      <c r="U67" s="88">
        <v>0</v>
      </c>
      <c r="V67" s="88">
        <v>526</v>
      </c>
    </row>
    <row r="68" spans="1:22" x14ac:dyDescent="0.15">
      <c r="A68" s="88">
        <v>67</v>
      </c>
      <c r="B68" s="88">
        <v>0</v>
      </c>
      <c r="D68" s="88">
        <v>650</v>
      </c>
      <c r="E68" s="88" t="s">
        <v>66</v>
      </c>
      <c r="F68" s="88">
        <v>0</v>
      </c>
      <c r="H68" s="88">
        <v>0</v>
      </c>
      <c r="J68" s="88">
        <v>286</v>
      </c>
      <c r="K68" s="88">
        <v>5</v>
      </c>
      <c r="L68" s="88">
        <v>2</v>
      </c>
      <c r="M68" s="88">
        <v>293</v>
      </c>
      <c r="N68" s="88">
        <v>323</v>
      </c>
      <c r="O68" s="88">
        <v>4</v>
      </c>
      <c r="P68" s="88">
        <v>327</v>
      </c>
      <c r="Q68" s="88">
        <v>369</v>
      </c>
      <c r="R68" s="88">
        <v>4</v>
      </c>
      <c r="S68" s="88">
        <v>373</v>
      </c>
      <c r="T68" s="88">
        <v>692</v>
      </c>
      <c r="U68" s="88">
        <v>8</v>
      </c>
      <c r="V68" s="88">
        <v>700</v>
      </c>
    </row>
    <row r="69" spans="1:22" x14ac:dyDescent="0.15">
      <c r="A69" s="88">
        <v>68</v>
      </c>
      <c r="B69" s="88">
        <v>0</v>
      </c>
      <c r="D69" s="88">
        <v>660</v>
      </c>
      <c r="E69" s="88" t="s">
        <v>67</v>
      </c>
      <c r="F69" s="88">
        <v>0</v>
      </c>
      <c r="H69" s="88">
        <v>0</v>
      </c>
      <c r="J69" s="88">
        <v>315</v>
      </c>
      <c r="K69" s="88">
        <v>0</v>
      </c>
      <c r="L69" s="88">
        <v>1</v>
      </c>
      <c r="M69" s="88">
        <v>316</v>
      </c>
      <c r="N69" s="88">
        <v>332</v>
      </c>
      <c r="O69" s="88">
        <v>0</v>
      </c>
      <c r="P69" s="88">
        <v>332</v>
      </c>
      <c r="Q69" s="88">
        <v>356</v>
      </c>
      <c r="R69" s="88">
        <v>1</v>
      </c>
      <c r="S69" s="88">
        <v>357</v>
      </c>
      <c r="T69" s="88">
        <v>688</v>
      </c>
      <c r="U69" s="88">
        <v>1</v>
      </c>
      <c r="V69" s="88">
        <v>689</v>
      </c>
    </row>
    <row r="70" spans="1:22" x14ac:dyDescent="0.15">
      <c r="A70" s="88">
        <v>69</v>
      </c>
      <c r="B70" s="88">
        <v>0</v>
      </c>
      <c r="D70" s="88">
        <v>670</v>
      </c>
      <c r="E70" s="88" t="s">
        <v>68</v>
      </c>
      <c r="F70" s="88">
        <v>0</v>
      </c>
      <c r="H70" s="88">
        <v>0</v>
      </c>
      <c r="J70" s="88">
        <v>210</v>
      </c>
      <c r="K70" s="88">
        <v>3</v>
      </c>
      <c r="L70" s="88">
        <v>2</v>
      </c>
      <c r="M70" s="88">
        <v>215</v>
      </c>
      <c r="N70" s="88">
        <v>265</v>
      </c>
      <c r="O70" s="88">
        <v>4</v>
      </c>
      <c r="P70" s="88">
        <v>269</v>
      </c>
      <c r="Q70" s="88">
        <v>280</v>
      </c>
      <c r="R70" s="88">
        <v>4</v>
      </c>
      <c r="S70" s="88">
        <v>284</v>
      </c>
      <c r="T70" s="88">
        <v>545</v>
      </c>
      <c r="U70" s="88">
        <v>8</v>
      </c>
      <c r="V70" s="88">
        <v>553</v>
      </c>
    </row>
    <row r="71" spans="1:22" x14ac:dyDescent="0.15">
      <c r="A71" s="88">
        <v>70</v>
      </c>
      <c r="B71" s="88">
        <v>0</v>
      </c>
      <c r="D71" s="88">
        <v>680</v>
      </c>
      <c r="E71" s="88" t="s">
        <v>69</v>
      </c>
      <c r="F71" s="88">
        <v>0</v>
      </c>
      <c r="H71" s="88">
        <v>0</v>
      </c>
      <c r="J71" s="88">
        <v>297</v>
      </c>
      <c r="K71" s="88">
        <v>0</v>
      </c>
      <c r="L71" s="88">
        <v>0</v>
      </c>
      <c r="M71" s="88">
        <v>297</v>
      </c>
      <c r="N71" s="88">
        <v>320</v>
      </c>
      <c r="O71" s="88">
        <v>0</v>
      </c>
      <c r="P71" s="88">
        <v>320</v>
      </c>
      <c r="Q71" s="88">
        <v>345</v>
      </c>
      <c r="R71" s="88">
        <v>0</v>
      </c>
      <c r="S71" s="88">
        <v>345</v>
      </c>
      <c r="T71" s="88">
        <v>665</v>
      </c>
      <c r="U71" s="88">
        <v>0</v>
      </c>
      <c r="V71" s="88">
        <v>665</v>
      </c>
    </row>
    <row r="72" spans="1:22" x14ac:dyDescent="0.15">
      <c r="A72" s="88">
        <v>71</v>
      </c>
      <c r="B72" s="88">
        <v>0</v>
      </c>
      <c r="D72" s="88">
        <v>690</v>
      </c>
      <c r="E72" s="88" t="s">
        <v>70</v>
      </c>
      <c r="F72" s="88">
        <v>0</v>
      </c>
      <c r="H72" s="88">
        <v>0</v>
      </c>
      <c r="J72" s="88">
        <v>103</v>
      </c>
      <c r="K72" s="88">
        <v>2</v>
      </c>
      <c r="L72" s="88">
        <v>1</v>
      </c>
      <c r="M72" s="88">
        <v>106</v>
      </c>
      <c r="N72" s="88">
        <v>101</v>
      </c>
      <c r="O72" s="88">
        <v>1</v>
      </c>
      <c r="P72" s="88">
        <v>102</v>
      </c>
      <c r="Q72" s="88">
        <v>109</v>
      </c>
      <c r="R72" s="88">
        <v>2</v>
      </c>
      <c r="S72" s="88">
        <v>111</v>
      </c>
      <c r="T72" s="88">
        <v>210</v>
      </c>
      <c r="U72" s="88">
        <v>3</v>
      </c>
      <c r="V72" s="88">
        <v>213</v>
      </c>
    </row>
    <row r="73" spans="1:22" x14ac:dyDescent="0.15">
      <c r="A73" s="88">
        <v>72</v>
      </c>
      <c r="B73" s="88">
        <v>0</v>
      </c>
      <c r="D73" s="88">
        <v>700</v>
      </c>
      <c r="E73" s="88" t="s">
        <v>71</v>
      </c>
      <c r="F73" s="88">
        <v>0</v>
      </c>
      <c r="H73" s="88">
        <v>0</v>
      </c>
      <c r="J73" s="88">
        <v>347</v>
      </c>
      <c r="K73" s="88">
        <v>1</v>
      </c>
      <c r="L73" s="88">
        <v>3</v>
      </c>
      <c r="M73" s="88">
        <v>351</v>
      </c>
      <c r="N73" s="88">
        <v>340</v>
      </c>
      <c r="O73" s="88">
        <v>2</v>
      </c>
      <c r="P73" s="88">
        <v>342</v>
      </c>
      <c r="Q73" s="88">
        <v>357</v>
      </c>
      <c r="R73" s="88">
        <v>2</v>
      </c>
      <c r="S73" s="88">
        <v>359</v>
      </c>
      <c r="T73" s="88">
        <v>697</v>
      </c>
      <c r="U73" s="88">
        <v>4</v>
      </c>
      <c r="V73" s="88">
        <v>701</v>
      </c>
    </row>
    <row r="74" spans="1:22" x14ac:dyDescent="0.15">
      <c r="A74" s="88">
        <v>73</v>
      </c>
      <c r="B74" s="88">
        <v>0</v>
      </c>
      <c r="D74" s="88">
        <v>710</v>
      </c>
      <c r="E74" s="88" t="s">
        <v>72</v>
      </c>
      <c r="F74" s="88">
        <v>0</v>
      </c>
      <c r="H74" s="88">
        <v>0</v>
      </c>
      <c r="J74" s="88">
        <v>240</v>
      </c>
      <c r="K74" s="88">
        <v>10</v>
      </c>
      <c r="L74" s="88">
        <v>3</v>
      </c>
      <c r="M74" s="88">
        <v>253</v>
      </c>
      <c r="N74" s="88">
        <v>269</v>
      </c>
      <c r="O74" s="88">
        <v>13</v>
      </c>
      <c r="P74" s="88">
        <v>282</v>
      </c>
      <c r="Q74" s="88">
        <v>317</v>
      </c>
      <c r="R74" s="88">
        <v>7</v>
      </c>
      <c r="S74" s="88">
        <v>324</v>
      </c>
      <c r="T74" s="88">
        <v>586</v>
      </c>
      <c r="U74" s="88">
        <v>20</v>
      </c>
      <c r="V74" s="88">
        <v>606</v>
      </c>
    </row>
    <row r="75" spans="1:22" x14ac:dyDescent="0.15">
      <c r="A75" s="88">
        <v>74</v>
      </c>
      <c r="B75" s="88">
        <v>0</v>
      </c>
      <c r="D75" s="88">
        <v>720</v>
      </c>
      <c r="E75" s="88" t="s">
        <v>73</v>
      </c>
      <c r="F75" s="88">
        <v>0</v>
      </c>
      <c r="H75" s="88">
        <v>0</v>
      </c>
      <c r="J75" s="88">
        <v>241</v>
      </c>
      <c r="K75" s="88">
        <v>20</v>
      </c>
      <c r="L75" s="88">
        <v>3</v>
      </c>
      <c r="M75" s="88">
        <v>264</v>
      </c>
      <c r="N75" s="88">
        <v>254</v>
      </c>
      <c r="O75" s="88">
        <v>19</v>
      </c>
      <c r="P75" s="88">
        <v>273</v>
      </c>
      <c r="Q75" s="88">
        <v>271</v>
      </c>
      <c r="R75" s="88">
        <v>6</v>
      </c>
      <c r="S75" s="88">
        <v>277</v>
      </c>
      <c r="T75" s="88">
        <v>525</v>
      </c>
      <c r="U75" s="88">
        <v>25</v>
      </c>
      <c r="V75" s="88">
        <v>550</v>
      </c>
    </row>
    <row r="76" spans="1:22" x14ac:dyDescent="0.15">
      <c r="A76" s="88">
        <v>75</v>
      </c>
      <c r="B76" s="88">
        <v>0</v>
      </c>
      <c r="D76" s="88">
        <v>730</v>
      </c>
      <c r="E76" s="88" t="s">
        <v>74</v>
      </c>
      <c r="F76" s="88">
        <v>0</v>
      </c>
      <c r="H76" s="88">
        <v>0</v>
      </c>
      <c r="J76" s="88">
        <v>204</v>
      </c>
      <c r="K76" s="88">
        <v>0</v>
      </c>
      <c r="L76" s="88">
        <v>0</v>
      </c>
      <c r="M76" s="88">
        <v>204</v>
      </c>
      <c r="N76" s="88">
        <v>219</v>
      </c>
      <c r="O76" s="88">
        <v>0</v>
      </c>
      <c r="P76" s="88">
        <v>219</v>
      </c>
      <c r="Q76" s="88">
        <v>234</v>
      </c>
      <c r="R76" s="88">
        <v>0</v>
      </c>
      <c r="S76" s="88">
        <v>234</v>
      </c>
      <c r="T76" s="88">
        <v>453</v>
      </c>
      <c r="U76" s="88">
        <v>0</v>
      </c>
      <c r="V76" s="88">
        <v>453</v>
      </c>
    </row>
    <row r="77" spans="1:22" x14ac:dyDescent="0.15">
      <c r="A77" s="88">
        <v>76</v>
      </c>
      <c r="B77" s="88">
        <v>0</v>
      </c>
      <c r="D77" s="88">
        <v>740</v>
      </c>
      <c r="E77" s="88" t="s">
        <v>75</v>
      </c>
      <c r="F77" s="88">
        <v>0</v>
      </c>
      <c r="H77" s="88">
        <v>0</v>
      </c>
      <c r="J77" s="88">
        <v>625</v>
      </c>
      <c r="K77" s="88">
        <v>8</v>
      </c>
      <c r="L77" s="88">
        <v>4</v>
      </c>
      <c r="M77" s="88">
        <v>637</v>
      </c>
      <c r="N77" s="88">
        <v>697</v>
      </c>
      <c r="O77" s="88">
        <v>8</v>
      </c>
      <c r="P77" s="88">
        <v>705</v>
      </c>
      <c r="Q77" s="88">
        <v>754</v>
      </c>
      <c r="R77" s="88">
        <v>6</v>
      </c>
      <c r="S77" s="88">
        <v>760</v>
      </c>
      <c r="T77" s="88">
        <v>1451</v>
      </c>
      <c r="U77" s="88">
        <v>14</v>
      </c>
      <c r="V77" s="88">
        <v>1465</v>
      </c>
    </row>
    <row r="78" spans="1:22" x14ac:dyDescent="0.15">
      <c r="A78" s="88">
        <v>77</v>
      </c>
      <c r="B78" s="88">
        <v>0</v>
      </c>
      <c r="D78" s="88">
        <v>750</v>
      </c>
      <c r="E78" s="88" t="s">
        <v>76</v>
      </c>
      <c r="F78" s="88">
        <v>0</v>
      </c>
      <c r="H78" s="88">
        <v>0</v>
      </c>
      <c r="J78" s="88">
        <v>108</v>
      </c>
      <c r="K78" s="88">
        <v>0</v>
      </c>
      <c r="L78" s="88">
        <v>0</v>
      </c>
      <c r="M78" s="88">
        <v>108</v>
      </c>
      <c r="N78" s="88">
        <v>123</v>
      </c>
      <c r="O78" s="88">
        <v>0</v>
      </c>
      <c r="P78" s="88">
        <v>123</v>
      </c>
      <c r="Q78" s="88">
        <v>115</v>
      </c>
      <c r="R78" s="88">
        <v>0</v>
      </c>
      <c r="S78" s="88">
        <v>115</v>
      </c>
      <c r="T78" s="88">
        <v>238</v>
      </c>
      <c r="U78" s="88">
        <v>0</v>
      </c>
      <c r="V78" s="88">
        <v>238</v>
      </c>
    </row>
    <row r="79" spans="1:22" x14ac:dyDescent="0.15">
      <c r="A79" s="88">
        <v>78</v>
      </c>
      <c r="B79" s="88">
        <v>0</v>
      </c>
      <c r="D79" s="88">
        <v>760</v>
      </c>
      <c r="E79" s="88" t="s">
        <v>77</v>
      </c>
      <c r="F79" s="88">
        <v>0</v>
      </c>
      <c r="H79" s="88">
        <v>0</v>
      </c>
      <c r="J79" s="88">
        <v>168</v>
      </c>
      <c r="K79" s="88">
        <v>4</v>
      </c>
      <c r="L79" s="88">
        <v>0</v>
      </c>
      <c r="M79" s="88">
        <v>172</v>
      </c>
      <c r="N79" s="88">
        <v>132</v>
      </c>
      <c r="O79" s="88">
        <v>1</v>
      </c>
      <c r="P79" s="88">
        <v>133</v>
      </c>
      <c r="Q79" s="88">
        <v>183</v>
      </c>
      <c r="R79" s="88">
        <v>3</v>
      </c>
      <c r="S79" s="88">
        <v>186</v>
      </c>
      <c r="T79" s="88">
        <v>315</v>
      </c>
      <c r="U79" s="88">
        <v>4</v>
      </c>
      <c r="V79" s="88">
        <v>319</v>
      </c>
    </row>
    <row r="80" spans="1:22" x14ac:dyDescent="0.15">
      <c r="A80" s="88">
        <v>79</v>
      </c>
      <c r="B80" s="88">
        <v>0</v>
      </c>
      <c r="D80" s="88">
        <v>770</v>
      </c>
      <c r="E80" s="88" t="s">
        <v>78</v>
      </c>
      <c r="F80" s="88">
        <v>0</v>
      </c>
      <c r="H80" s="88">
        <v>0</v>
      </c>
      <c r="J80" s="88">
        <v>153</v>
      </c>
      <c r="K80" s="88">
        <v>2</v>
      </c>
      <c r="L80" s="88">
        <v>0</v>
      </c>
      <c r="M80" s="88">
        <v>155</v>
      </c>
      <c r="N80" s="88">
        <v>156</v>
      </c>
      <c r="O80" s="88">
        <v>2</v>
      </c>
      <c r="P80" s="88">
        <v>158</v>
      </c>
      <c r="Q80" s="88">
        <v>171</v>
      </c>
      <c r="R80" s="88">
        <v>0</v>
      </c>
      <c r="S80" s="88">
        <v>171</v>
      </c>
      <c r="T80" s="88">
        <v>327</v>
      </c>
      <c r="U80" s="88">
        <v>2</v>
      </c>
      <c r="V80" s="88">
        <v>329</v>
      </c>
    </row>
    <row r="81" spans="1:22" x14ac:dyDescent="0.15">
      <c r="A81" s="88">
        <v>80</v>
      </c>
      <c r="B81" s="88">
        <v>0</v>
      </c>
      <c r="D81" s="88">
        <v>780</v>
      </c>
      <c r="E81" s="88" t="s">
        <v>79</v>
      </c>
      <c r="F81" s="88">
        <v>0</v>
      </c>
      <c r="H81" s="88">
        <v>0</v>
      </c>
      <c r="J81" s="88">
        <v>195</v>
      </c>
      <c r="K81" s="88">
        <v>2</v>
      </c>
      <c r="L81" s="88">
        <v>1</v>
      </c>
      <c r="M81" s="88">
        <v>198</v>
      </c>
      <c r="N81" s="88">
        <v>196</v>
      </c>
      <c r="O81" s="88">
        <v>1</v>
      </c>
      <c r="P81" s="88">
        <v>197</v>
      </c>
      <c r="Q81" s="88">
        <v>237</v>
      </c>
      <c r="R81" s="88">
        <v>2</v>
      </c>
      <c r="S81" s="88">
        <v>239</v>
      </c>
      <c r="T81" s="88">
        <v>433</v>
      </c>
      <c r="U81" s="88">
        <v>3</v>
      </c>
      <c r="V81" s="88">
        <v>436</v>
      </c>
    </row>
    <row r="82" spans="1:22" x14ac:dyDescent="0.15">
      <c r="A82" s="88">
        <v>81</v>
      </c>
      <c r="B82" s="88">
        <v>0</v>
      </c>
      <c r="D82" s="88">
        <v>790</v>
      </c>
      <c r="E82" s="88" t="s">
        <v>80</v>
      </c>
      <c r="F82" s="88">
        <v>0</v>
      </c>
      <c r="H82" s="88">
        <v>0</v>
      </c>
      <c r="J82" s="88">
        <v>0</v>
      </c>
      <c r="K82" s="88">
        <v>0</v>
      </c>
      <c r="L82" s="88">
        <v>0</v>
      </c>
      <c r="M82" s="88">
        <v>0</v>
      </c>
      <c r="N82" s="88">
        <v>0</v>
      </c>
      <c r="O82" s="88">
        <v>0</v>
      </c>
      <c r="P82" s="88">
        <v>0</v>
      </c>
      <c r="Q82" s="88">
        <v>0</v>
      </c>
      <c r="R82" s="88">
        <v>0</v>
      </c>
      <c r="S82" s="88">
        <v>0</v>
      </c>
      <c r="T82" s="88">
        <v>0</v>
      </c>
      <c r="U82" s="88">
        <v>0</v>
      </c>
      <c r="V82" s="88">
        <v>0</v>
      </c>
    </row>
    <row r="83" spans="1:22" x14ac:dyDescent="0.15">
      <c r="A83" s="88">
        <v>82</v>
      </c>
      <c r="B83" s="88">
        <v>0</v>
      </c>
      <c r="D83" s="88">
        <v>800</v>
      </c>
      <c r="E83" s="88" t="s">
        <v>81</v>
      </c>
      <c r="F83" s="88">
        <v>0</v>
      </c>
      <c r="H83" s="88">
        <v>0</v>
      </c>
      <c r="J83" s="88">
        <v>144</v>
      </c>
      <c r="K83" s="88">
        <v>0</v>
      </c>
      <c r="L83" s="88">
        <v>0</v>
      </c>
      <c r="M83" s="88">
        <v>144</v>
      </c>
      <c r="N83" s="88">
        <v>149</v>
      </c>
      <c r="O83" s="88">
        <v>0</v>
      </c>
      <c r="P83" s="88">
        <v>149</v>
      </c>
      <c r="Q83" s="88">
        <v>161</v>
      </c>
      <c r="R83" s="88">
        <v>0</v>
      </c>
      <c r="S83" s="88">
        <v>161</v>
      </c>
      <c r="T83" s="88">
        <v>310</v>
      </c>
      <c r="U83" s="88">
        <v>0</v>
      </c>
      <c r="V83" s="88">
        <v>310</v>
      </c>
    </row>
    <row r="84" spans="1:22" x14ac:dyDescent="0.15">
      <c r="A84" s="88">
        <v>83</v>
      </c>
      <c r="B84" s="88">
        <v>0</v>
      </c>
      <c r="D84" s="88">
        <v>810</v>
      </c>
      <c r="E84" s="88" t="s">
        <v>82</v>
      </c>
      <c r="F84" s="88">
        <v>0</v>
      </c>
      <c r="H84" s="88">
        <v>0</v>
      </c>
      <c r="J84" s="88">
        <v>0</v>
      </c>
      <c r="K84" s="88">
        <v>0</v>
      </c>
      <c r="L84" s="88">
        <v>0</v>
      </c>
      <c r="M84" s="88">
        <v>0</v>
      </c>
      <c r="N84" s="88">
        <v>0</v>
      </c>
      <c r="O84" s="88">
        <v>0</v>
      </c>
      <c r="P84" s="88">
        <v>0</v>
      </c>
      <c r="Q84" s="88">
        <v>0</v>
      </c>
      <c r="R84" s="88">
        <v>0</v>
      </c>
      <c r="S84" s="88">
        <v>0</v>
      </c>
      <c r="T84" s="88">
        <v>0</v>
      </c>
      <c r="U84" s="88">
        <v>0</v>
      </c>
      <c r="V84" s="88">
        <v>0</v>
      </c>
    </row>
    <row r="85" spans="1:22" x14ac:dyDescent="0.15">
      <c r="A85" s="88">
        <v>84</v>
      </c>
      <c r="B85" s="88">
        <v>0</v>
      </c>
      <c r="D85" s="88">
        <v>820</v>
      </c>
      <c r="E85" s="88" t="s">
        <v>83</v>
      </c>
      <c r="F85" s="88">
        <v>0</v>
      </c>
      <c r="H85" s="88">
        <v>0</v>
      </c>
      <c r="J85" s="88">
        <v>209</v>
      </c>
      <c r="K85" s="88">
        <v>0</v>
      </c>
      <c r="L85" s="88">
        <v>0</v>
      </c>
      <c r="M85" s="88">
        <v>209</v>
      </c>
      <c r="N85" s="88">
        <v>233</v>
      </c>
      <c r="O85" s="88">
        <v>0</v>
      </c>
      <c r="P85" s="88">
        <v>233</v>
      </c>
      <c r="Q85" s="88">
        <v>246</v>
      </c>
      <c r="R85" s="88">
        <v>0</v>
      </c>
      <c r="S85" s="88">
        <v>246</v>
      </c>
      <c r="T85" s="88">
        <v>479</v>
      </c>
      <c r="U85" s="88">
        <v>0</v>
      </c>
      <c r="V85" s="88">
        <v>479</v>
      </c>
    </row>
    <row r="86" spans="1:22" x14ac:dyDescent="0.15">
      <c r="A86" s="88">
        <v>85</v>
      </c>
      <c r="B86" s="88">
        <v>0</v>
      </c>
      <c r="D86" s="88">
        <v>830</v>
      </c>
      <c r="E86" s="88" t="s">
        <v>84</v>
      </c>
      <c r="F86" s="88">
        <v>0</v>
      </c>
      <c r="H86" s="88">
        <v>0</v>
      </c>
      <c r="J86" s="88">
        <v>241</v>
      </c>
      <c r="K86" s="88">
        <v>0</v>
      </c>
      <c r="L86" s="88">
        <v>2</v>
      </c>
      <c r="M86" s="88">
        <v>243</v>
      </c>
      <c r="N86" s="88">
        <v>274</v>
      </c>
      <c r="O86" s="88">
        <v>0</v>
      </c>
      <c r="P86" s="88">
        <v>274</v>
      </c>
      <c r="Q86" s="88">
        <v>280</v>
      </c>
      <c r="R86" s="88">
        <v>2</v>
      </c>
      <c r="S86" s="88">
        <v>282</v>
      </c>
      <c r="T86" s="88">
        <v>554</v>
      </c>
      <c r="U86" s="88">
        <v>2</v>
      </c>
      <c r="V86" s="88">
        <v>556</v>
      </c>
    </row>
    <row r="87" spans="1:22" x14ac:dyDescent="0.15">
      <c r="A87" s="88">
        <v>86</v>
      </c>
      <c r="B87" s="88">
        <v>0</v>
      </c>
      <c r="D87" s="88">
        <v>840</v>
      </c>
      <c r="E87" s="88" t="s">
        <v>85</v>
      </c>
      <c r="F87" s="88">
        <v>0</v>
      </c>
      <c r="H87" s="88">
        <v>0</v>
      </c>
      <c r="J87" s="88">
        <v>323</v>
      </c>
      <c r="K87" s="88">
        <v>22</v>
      </c>
      <c r="L87" s="88">
        <v>0</v>
      </c>
      <c r="M87" s="88">
        <v>345</v>
      </c>
      <c r="N87" s="88">
        <v>311</v>
      </c>
      <c r="O87" s="88">
        <v>14</v>
      </c>
      <c r="P87" s="88">
        <v>325</v>
      </c>
      <c r="Q87" s="88">
        <v>339</v>
      </c>
      <c r="R87" s="88">
        <v>11</v>
      </c>
      <c r="S87" s="88">
        <v>350</v>
      </c>
      <c r="T87" s="88">
        <v>650</v>
      </c>
      <c r="U87" s="88">
        <v>25</v>
      </c>
      <c r="V87" s="88">
        <v>675</v>
      </c>
    </row>
    <row r="88" spans="1:22" x14ac:dyDescent="0.15">
      <c r="A88" s="88">
        <v>87</v>
      </c>
      <c r="B88" s="88">
        <v>0</v>
      </c>
      <c r="D88" s="88">
        <v>850</v>
      </c>
      <c r="E88" s="88" t="s">
        <v>86</v>
      </c>
      <c r="F88" s="88">
        <v>0</v>
      </c>
      <c r="H88" s="88">
        <v>0</v>
      </c>
      <c r="J88" s="88">
        <v>339</v>
      </c>
      <c r="K88" s="88">
        <v>1</v>
      </c>
      <c r="L88" s="88">
        <v>1</v>
      </c>
      <c r="M88" s="88">
        <v>341</v>
      </c>
      <c r="N88" s="88">
        <v>363</v>
      </c>
      <c r="O88" s="88">
        <v>3</v>
      </c>
      <c r="P88" s="88">
        <v>366</v>
      </c>
      <c r="Q88" s="88">
        <v>390</v>
      </c>
      <c r="R88" s="88">
        <v>2</v>
      </c>
      <c r="S88" s="88">
        <v>392</v>
      </c>
      <c r="T88" s="88">
        <v>753</v>
      </c>
      <c r="U88" s="88">
        <v>5</v>
      </c>
      <c r="V88" s="88">
        <v>758</v>
      </c>
    </row>
    <row r="89" spans="1:22" x14ac:dyDescent="0.15">
      <c r="A89" s="88">
        <v>88</v>
      </c>
      <c r="B89" s="88">
        <v>0</v>
      </c>
      <c r="D89" s="88">
        <v>860</v>
      </c>
      <c r="E89" s="88" t="s">
        <v>87</v>
      </c>
      <c r="F89" s="88">
        <v>0</v>
      </c>
      <c r="H89" s="88">
        <v>0</v>
      </c>
      <c r="J89" s="88">
        <v>335</v>
      </c>
      <c r="K89" s="88">
        <v>1</v>
      </c>
      <c r="L89" s="88">
        <v>0</v>
      </c>
      <c r="M89" s="88">
        <v>336</v>
      </c>
      <c r="N89" s="88">
        <v>311</v>
      </c>
      <c r="O89" s="88">
        <v>0</v>
      </c>
      <c r="P89" s="88">
        <v>311</v>
      </c>
      <c r="Q89" s="88">
        <v>351</v>
      </c>
      <c r="R89" s="88">
        <v>1</v>
      </c>
      <c r="S89" s="88">
        <v>352</v>
      </c>
      <c r="T89" s="88">
        <v>662</v>
      </c>
      <c r="U89" s="88">
        <v>1</v>
      </c>
      <c r="V89" s="88">
        <v>663</v>
      </c>
    </row>
    <row r="90" spans="1:22" x14ac:dyDescent="0.15">
      <c r="A90" s="88">
        <v>89</v>
      </c>
      <c r="B90" s="88">
        <v>0</v>
      </c>
      <c r="D90" s="88">
        <v>870</v>
      </c>
      <c r="E90" s="88" t="s">
        <v>88</v>
      </c>
      <c r="F90" s="88">
        <v>0</v>
      </c>
      <c r="H90" s="88">
        <v>0</v>
      </c>
      <c r="J90" s="88">
        <v>284</v>
      </c>
      <c r="K90" s="88">
        <v>1</v>
      </c>
      <c r="L90" s="88">
        <v>3</v>
      </c>
      <c r="M90" s="88">
        <v>288</v>
      </c>
      <c r="N90" s="88">
        <v>388</v>
      </c>
      <c r="O90" s="88">
        <v>2</v>
      </c>
      <c r="P90" s="88">
        <v>390</v>
      </c>
      <c r="Q90" s="88">
        <v>397</v>
      </c>
      <c r="R90" s="88">
        <v>3</v>
      </c>
      <c r="S90" s="88">
        <v>400</v>
      </c>
      <c r="T90" s="88">
        <v>785</v>
      </c>
      <c r="U90" s="88">
        <v>5</v>
      </c>
      <c r="V90" s="88">
        <v>790</v>
      </c>
    </row>
    <row r="91" spans="1:22" x14ac:dyDescent="0.15">
      <c r="A91" s="88">
        <v>90</v>
      </c>
      <c r="B91" s="88">
        <v>0</v>
      </c>
      <c r="D91" s="88">
        <v>880</v>
      </c>
      <c r="E91" s="88" t="s">
        <v>89</v>
      </c>
      <c r="F91" s="88">
        <v>0</v>
      </c>
      <c r="H91" s="88">
        <v>0</v>
      </c>
      <c r="J91" s="88">
        <v>310</v>
      </c>
      <c r="K91" s="88">
        <v>0</v>
      </c>
      <c r="L91" s="88">
        <v>1</v>
      </c>
      <c r="M91" s="88">
        <v>311</v>
      </c>
      <c r="N91" s="88">
        <v>362</v>
      </c>
      <c r="O91" s="88">
        <v>0</v>
      </c>
      <c r="P91" s="88">
        <v>362</v>
      </c>
      <c r="Q91" s="88">
        <v>382</v>
      </c>
      <c r="R91" s="88">
        <v>1</v>
      </c>
      <c r="S91" s="88">
        <v>383</v>
      </c>
      <c r="T91" s="88">
        <v>744</v>
      </c>
      <c r="U91" s="88">
        <v>1</v>
      </c>
      <c r="V91" s="88">
        <v>745</v>
      </c>
    </row>
    <row r="92" spans="1:22" x14ac:dyDescent="0.15">
      <c r="A92" s="88">
        <v>91</v>
      </c>
      <c r="B92" s="88">
        <v>0</v>
      </c>
      <c r="D92" s="88">
        <v>890</v>
      </c>
      <c r="E92" s="88" t="s">
        <v>90</v>
      </c>
      <c r="F92" s="88">
        <v>0</v>
      </c>
      <c r="H92" s="88">
        <v>0</v>
      </c>
      <c r="J92" s="88">
        <v>509</v>
      </c>
      <c r="K92" s="88">
        <v>1</v>
      </c>
      <c r="L92" s="88">
        <v>1</v>
      </c>
      <c r="M92" s="88">
        <v>511</v>
      </c>
      <c r="N92" s="88">
        <v>574</v>
      </c>
      <c r="O92" s="88">
        <v>3</v>
      </c>
      <c r="P92" s="88">
        <v>577</v>
      </c>
      <c r="Q92" s="88">
        <v>617</v>
      </c>
      <c r="R92" s="88">
        <v>1</v>
      </c>
      <c r="S92" s="88">
        <v>618</v>
      </c>
      <c r="T92" s="88">
        <v>1191</v>
      </c>
      <c r="U92" s="88">
        <v>4</v>
      </c>
      <c r="V92" s="88">
        <v>1195</v>
      </c>
    </row>
    <row r="93" spans="1:22" x14ac:dyDescent="0.15">
      <c r="A93" s="88">
        <v>92</v>
      </c>
      <c r="B93" s="88">
        <v>0</v>
      </c>
      <c r="D93" s="88">
        <v>900</v>
      </c>
      <c r="E93" s="88" t="s">
        <v>91</v>
      </c>
      <c r="F93" s="88">
        <v>0</v>
      </c>
      <c r="H93" s="88">
        <v>0</v>
      </c>
      <c r="J93" s="88">
        <v>343</v>
      </c>
      <c r="K93" s="88">
        <v>0</v>
      </c>
      <c r="L93" s="88">
        <v>1</v>
      </c>
      <c r="M93" s="88">
        <v>344</v>
      </c>
      <c r="N93" s="88">
        <v>404</v>
      </c>
      <c r="O93" s="88">
        <v>0</v>
      </c>
      <c r="P93" s="88">
        <v>404</v>
      </c>
      <c r="Q93" s="88">
        <v>435</v>
      </c>
      <c r="R93" s="88">
        <v>1</v>
      </c>
      <c r="S93" s="88">
        <v>436</v>
      </c>
      <c r="T93" s="88">
        <v>839</v>
      </c>
      <c r="U93" s="88">
        <v>1</v>
      </c>
      <c r="V93" s="88">
        <v>840</v>
      </c>
    </row>
    <row r="94" spans="1:22" x14ac:dyDescent="0.15">
      <c r="A94" s="88">
        <v>93</v>
      </c>
      <c r="B94" s="88">
        <v>0</v>
      </c>
      <c r="D94" s="88">
        <v>910</v>
      </c>
      <c r="E94" s="88" t="s">
        <v>92</v>
      </c>
      <c r="F94" s="88">
        <v>0</v>
      </c>
      <c r="H94" s="88">
        <v>0</v>
      </c>
      <c r="J94" s="88">
        <v>313</v>
      </c>
      <c r="K94" s="88">
        <v>13</v>
      </c>
      <c r="L94" s="88">
        <v>3</v>
      </c>
      <c r="M94" s="88">
        <v>329</v>
      </c>
      <c r="N94" s="88">
        <v>307</v>
      </c>
      <c r="O94" s="88">
        <v>6</v>
      </c>
      <c r="P94" s="88">
        <v>313</v>
      </c>
      <c r="Q94" s="88">
        <v>330</v>
      </c>
      <c r="R94" s="88">
        <v>13</v>
      </c>
      <c r="S94" s="88">
        <v>343</v>
      </c>
      <c r="T94" s="88">
        <v>637</v>
      </c>
      <c r="U94" s="88">
        <v>19</v>
      </c>
      <c r="V94" s="88">
        <v>656</v>
      </c>
    </row>
    <row r="95" spans="1:22" x14ac:dyDescent="0.15">
      <c r="A95" s="88">
        <v>94</v>
      </c>
      <c r="B95" s="88">
        <v>0</v>
      </c>
      <c r="D95" s="88">
        <v>920</v>
      </c>
      <c r="E95" s="88" t="s">
        <v>93</v>
      </c>
      <c r="F95" s="88">
        <v>0</v>
      </c>
      <c r="H95" s="88">
        <v>0</v>
      </c>
      <c r="J95" s="88">
        <v>479</v>
      </c>
      <c r="K95" s="88">
        <v>19</v>
      </c>
      <c r="L95" s="88">
        <v>1</v>
      </c>
      <c r="M95" s="88">
        <v>499</v>
      </c>
      <c r="N95" s="88">
        <v>540</v>
      </c>
      <c r="O95" s="88">
        <v>12</v>
      </c>
      <c r="P95" s="88">
        <v>552</v>
      </c>
      <c r="Q95" s="88">
        <v>546</v>
      </c>
      <c r="R95" s="88">
        <v>12</v>
      </c>
      <c r="S95" s="88">
        <v>558</v>
      </c>
      <c r="T95" s="88">
        <v>1086</v>
      </c>
      <c r="U95" s="88">
        <v>24</v>
      </c>
      <c r="V95" s="88">
        <v>1110</v>
      </c>
    </row>
    <row r="96" spans="1:22" x14ac:dyDescent="0.15">
      <c r="A96" s="88">
        <v>95</v>
      </c>
      <c r="B96" s="88">
        <v>0</v>
      </c>
      <c r="D96" s="88">
        <v>930</v>
      </c>
      <c r="E96" s="88" t="s">
        <v>94</v>
      </c>
      <c r="F96" s="88">
        <v>0</v>
      </c>
      <c r="H96" s="88">
        <v>0</v>
      </c>
      <c r="J96" s="88">
        <v>915</v>
      </c>
      <c r="K96" s="88">
        <v>5</v>
      </c>
      <c r="L96" s="88">
        <v>8</v>
      </c>
      <c r="M96" s="88">
        <v>928</v>
      </c>
      <c r="N96" s="88">
        <v>858</v>
      </c>
      <c r="O96" s="88">
        <v>8</v>
      </c>
      <c r="P96" s="88">
        <v>866</v>
      </c>
      <c r="Q96" s="88">
        <v>916</v>
      </c>
      <c r="R96" s="88">
        <v>10</v>
      </c>
      <c r="S96" s="88">
        <v>926</v>
      </c>
      <c r="T96" s="88">
        <v>1774</v>
      </c>
      <c r="U96" s="88">
        <v>18</v>
      </c>
      <c r="V96" s="88">
        <v>1792</v>
      </c>
    </row>
    <row r="97" spans="1:22" x14ac:dyDescent="0.15">
      <c r="A97" s="88">
        <v>96</v>
      </c>
      <c r="B97" s="88">
        <v>0</v>
      </c>
      <c r="D97" s="88">
        <v>940</v>
      </c>
      <c r="E97" s="88" t="s">
        <v>95</v>
      </c>
      <c r="F97" s="88">
        <v>0</v>
      </c>
      <c r="H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  <c r="P97" s="88">
        <v>0</v>
      </c>
      <c r="Q97" s="88">
        <v>0</v>
      </c>
      <c r="R97" s="88">
        <v>0</v>
      </c>
      <c r="S97" s="88">
        <v>0</v>
      </c>
      <c r="T97" s="88">
        <v>0</v>
      </c>
      <c r="U97" s="88">
        <v>0</v>
      </c>
      <c r="V97" s="88">
        <v>0</v>
      </c>
    </row>
    <row r="98" spans="1:22" x14ac:dyDescent="0.15">
      <c r="A98" s="88">
        <v>97</v>
      </c>
      <c r="B98" s="88">
        <v>0</v>
      </c>
      <c r="D98" s="88">
        <v>950</v>
      </c>
      <c r="E98" s="88" t="s">
        <v>96</v>
      </c>
      <c r="F98" s="88">
        <v>0</v>
      </c>
      <c r="H98" s="88">
        <v>0</v>
      </c>
      <c r="J98" s="88">
        <v>0</v>
      </c>
      <c r="K98" s="88">
        <v>0</v>
      </c>
      <c r="L98" s="88">
        <v>0</v>
      </c>
      <c r="M98" s="88">
        <v>0</v>
      </c>
      <c r="N98" s="88">
        <v>0</v>
      </c>
      <c r="O98" s="88">
        <v>0</v>
      </c>
      <c r="P98" s="88">
        <v>0</v>
      </c>
      <c r="Q98" s="88">
        <v>0</v>
      </c>
      <c r="R98" s="88">
        <v>0</v>
      </c>
      <c r="S98" s="88">
        <v>0</v>
      </c>
      <c r="T98" s="88">
        <v>0</v>
      </c>
      <c r="U98" s="88">
        <v>0</v>
      </c>
      <c r="V98" s="88">
        <v>0</v>
      </c>
    </row>
    <row r="99" spans="1:22" x14ac:dyDescent="0.15">
      <c r="A99" s="88">
        <v>98</v>
      </c>
      <c r="B99" s="88">
        <v>0</v>
      </c>
      <c r="D99" s="88">
        <v>960</v>
      </c>
      <c r="E99" s="88" t="s">
        <v>97</v>
      </c>
      <c r="F99" s="88">
        <v>0</v>
      </c>
      <c r="H99" s="88">
        <v>0</v>
      </c>
      <c r="J99" s="88">
        <v>596</v>
      </c>
      <c r="K99" s="88">
        <v>10</v>
      </c>
      <c r="L99" s="88">
        <v>6</v>
      </c>
      <c r="M99" s="88">
        <v>612</v>
      </c>
      <c r="N99" s="88">
        <v>594</v>
      </c>
      <c r="O99" s="88">
        <v>6</v>
      </c>
      <c r="P99" s="88">
        <v>600</v>
      </c>
      <c r="Q99" s="88">
        <v>658</v>
      </c>
      <c r="R99" s="88">
        <v>11</v>
      </c>
      <c r="S99" s="88">
        <v>669</v>
      </c>
      <c r="T99" s="88">
        <v>1252</v>
      </c>
      <c r="U99" s="88">
        <v>17</v>
      </c>
      <c r="V99" s="88">
        <v>1269</v>
      </c>
    </row>
    <row r="100" spans="1:22" x14ac:dyDescent="0.15">
      <c r="A100" s="88">
        <v>99</v>
      </c>
      <c r="B100" s="88">
        <v>0</v>
      </c>
      <c r="D100" s="88">
        <v>970</v>
      </c>
      <c r="E100" s="88" t="s">
        <v>98</v>
      </c>
      <c r="F100" s="88">
        <v>0</v>
      </c>
      <c r="H100" s="88">
        <v>0</v>
      </c>
      <c r="J100" s="88">
        <v>491</v>
      </c>
      <c r="K100" s="88">
        <v>13</v>
      </c>
      <c r="L100" s="88">
        <v>4</v>
      </c>
      <c r="M100" s="88">
        <v>508</v>
      </c>
      <c r="N100" s="88">
        <v>487</v>
      </c>
      <c r="O100" s="88">
        <v>10</v>
      </c>
      <c r="P100" s="88">
        <v>497</v>
      </c>
      <c r="Q100" s="88">
        <v>523</v>
      </c>
      <c r="R100" s="88">
        <v>8</v>
      </c>
      <c r="S100" s="88">
        <v>531</v>
      </c>
      <c r="T100" s="88">
        <v>1010</v>
      </c>
      <c r="U100" s="88">
        <v>18</v>
      </c>
      <c r="V100" s="88">
        <v>1028</v>
      </c>
    </row>
    <row r="101" spans="1:22" x14ac:dyDescent="0.15">
      <c r="A101" s="88">
        <v>100</v>
      </c>
      <c r="B101" s="88">
        <v>0</v>
      </c>
      <c r="D101" s="88">
        <v>980</v>
      </c>
      <c r="E101" s="88" t="s">
        <v>99</v>
      </c>
      <c r="F101" s="88">
        <v>0</v>
      </c>
      <c r="H101" s="88">
        <v>0</v>
      </c>
      <c r="J101" s="88">
        <v>808</v>
      </c>
      <c r="K101" s="88">
        <v>20</v>
      </c>
      <c r="L101" s="88">
        <v>5</v>
      </c>
      <c r="M101" s="88">
        <v>833</v>
      </c>
      <c r="N101" s="88">
        <v>851</v>
      </c>
      <c r="O101" s="88">
        <v>9</v>
      </c>
      <c r="P101" s="88">
        <v>860</v>
      </c>
      <c r="Q101" s="88">
        <v>793</v>
      </c>
      <c r="R101" s="88">
        <v>21</v>
      </c>
      <c r="S101" s="88">
        <v>814</v>
      </c>
      <c r="T101" s="88">
        <v>1644</v>
      </c>
      <c r="U101" s="88">
        <v>30</v>
      </c>
      <c r="V101" s="88">
        <v>1674</v>
      </c>
    </row>
    <row r="102" spans="1:22" x14ac:dyDescent="0.15">
      <c r="A102" s="88">
        <v>101</v>
      </c>
      <c r="B102" s="88">
        <v>0</v>
      </c>
      <c r="D102" s="88">
        <v>990</v>
      </c>
      <c r="E102" s="88" t="s">
        <v>100</v>
      </c>
      <c r="F102" s="88">
        <v>0</v>
      </c>
      <c r="H102" s="88">
        <v>0</v>
      </c>
      <c r="J102" s="88">
        <v>91</v>
      </c>
      <c r="K102" s="88">
        <v>0</v>
      </c>
      <c r="L102" s="88">
        <v>1</v>
      </c>
      <c r="M102" s="88">
        <v>92</v>
      </c>
      <c r="N102" s="88">
        <v>91</v>
      </c>
      <c r="O102" s="88">
        <v>0</v>
      </c>
      <c r="P102" s="88">
        <v>91</v>
      </c>
      <c r="Q102" s="88">
        <v>89</v>
      </c>
      <c r="R102" s="88">
        <v>1</v>
      </c>
      <c r="S102" s="88">
        <v>90</v>
      </c>
      <c r="T102" s="88">
        <v>180</v>
      </c>
      <c r="U102" s="88">
        <v>1</v>
      </c>
      <c r="V102" s="88">
        <v>181</v>
      </c>
    </row>
    <row r="103" spans="1:22" x14ac:dyDescent="0.15">
      <c r="A103" s="88">
        <v>102</v>
      </c>
      <c r="B103" s="88">
        <v>0</v>
      </c>
      <c r="D103" s="88">
        <v>1000</v>
      </c>
      <c r="E103" s="88" t="s">
        <v>101</v>
      </c>
      <c r="F103" s="88">
        <v>0</v>
      </c>
      <c r="H103" s="88">
        <v>0</v>
      </c>
      <c r="J103" s="88">
        <v>186</v>
      </c>
      <c r="K103" s="88">
        <v>3</v>
      </c>
      <c r="L103" s="88">
        <v>2</v>
      </c>
      <c r="M103" s="88">
        <v>191</v>
      </c>
      <c r="N103" s="88">
        <v>167</v>
      </c>
      <c r="O103" s="88">
        <v>4</v>
      </c>
      <c r="P103" s="88">
        <v>171</v>
      </c>
      <c r="Q103" s="88">
        <v>194</v>
      </c>
      <c r="R103" s="88">
        <v>5</v>
      </c>
      <c r="S103" s="88">
        <v>199</v>
      </c>
      <c r="T103" s="88">
        <v>361</v>
      </c>
      <c r="U103" s="88">
        <v>9</v>
      </c>
      <c r="V103" s="88">
        <v>370</v>
      </c>
    </row>
    <row r="104" spans="1:22" x14ac:dyDescent="0.15">
      <c r="A104" s="88">
        <v>103</v>
      </c>
      <c r="B104" s="88">
        <v>0</v>
      </c>
      <c r="D104" s="88">
        <v>1005</v>
      </c>
      <c r="E104" s="88" t="s">
        <v>102</v>
      </c>
      <c r="F104" s="88">
        <v>0</v>
      </c>
      <c r="H104" s="88">
        <v>0</v>
      </c>
      <c r="J104" s="88">
        <v>149</v>
      </c>
      <c r="K104" s="88">
        <v>0</v>
      </c>
      <c r="L104" s="88">
        <v>4</v>
      </c>
      <c r="M104" s="88">
        <v>153</v>
      </c>
      <c r="N104" s="88">
        <v>163</v>
      </c>
      <c r="O104" s="88">
        <v>0</v>
      </c>
      <c r="P104" s="88">
        <v>163</v>
      </c>
      <c r="Q104" s="88">
        <v>177</v>
      </c>
      <c r="R104" s="88">
        <v>5</v>
      </c>
      <c r="S104" s="88">
        <v>182</v>
      </c>
      <c r="T104" s="88">
        <v>340</v>
      </c>
      <c r="U104" s="88">
        <v>5</v>
      </c>
      <c r="V104" s="88">
        <v>345</v>
      </c>
    </row>
    <row r="105" spans="1:22" x14ac:dyDescent="0.15">
      <c r="A105" s="88">
        <v>104</v>
      </c>
      <c r="B105" s="88">
        <v>0</v>
      </c>
      <c r="D105" s="88">
        <v>1010</v>
      </c>
      <c r="E105" s="88" t="s">
        <v>103</v>
      </c>
      <c r="F105" s="88">
        <v>0</v>
      </c>
      <c r="H105" s="88">
        <v>0</v>
      </c>
      <c r="J105" s="88">
        <v>761</v>
      </c>
      <c r="K105" s="88">
        <v>7</v>
      </c>
      <c r="L105" s="88">
        <v>8</v>
      </c>
      <c r="M105" s="88">
        <v>776</v>
      </c>
      <c r="N105" s="88">
        <v>873</v>
      </c>
      <c r="O105" s="88">
        <v>8</v>
      </c>
      <c r="P105" s="88">
        <v>881</v>
      </c>
      <c r="Q105" s="88">
        <v>964</v>
      </c>
      <c r="R105" s="88">
        <v>9</v>
      </c>
      <c r="S105" s="88">
        <v>973</v>
      </c>
      <c r="T105" s="88">
        <v>1837</v>
      </c>
      <c r="U105" s="88">
        <v>17</v>
      </c>
      <c r="V105" s="88">
        <v>1854</v>
      </c>
    </row>
    <row r="106" spans="1:22" x14ac:dyDescent="0.15">
      <c r="A106" s="88">
        <v>105</v>
      </c>
      <c r="B106" s="88">
        <v>0</v>
      </c>
      <c r="D106" s="88">
        <v>1020</v>
      </c>
      <c r="E106" s="88" t="s">
        <v>104</v>
      </c>
      <c r="F106" s="88">
        <v>0</v>
      </c>
      <c r="H106" s="88">
        <v>0</v>
      </c>
      <c r="J106" s="88">
        <v>431</v>
      </c>
      <c r="K106" s="88">
        <v>6</v>
      </c>
      <c r="L106" s="88">
        <v>3</v>
      </c>
      <c r="M106" s="88">
        <v>440</v>
      </c>
      <c r="N106" s="88">
        <v>463</v>
      </c>
      <c r="O106" s="88">
        <v>8</v>
      </c>
      <c r="P106" s="88">
        <v>471</v>
      </c>
      <c r="Q106" s="88">
        <v>509</v>
      </c>
      <c r="R106" s="88">
        <v>6</v>
      </c>
      <c r="S106" s="88">
        <v>515</v>
      </c>
      <c r="T106" s="88">
        <v>972</v>
      </c>
      <c r="U106" s="88">
        <v>14</v>
      </c>
      <c r="V106" s="88">
        <v>986</v>
      </c>
    </row>
    <row r="107" spans="1:22" x14ac:dyDescent="0.15">
      <c r="A107" s="88">
        <v>106</v>
      </c>
      <c r="B107" s="88">
        <v>0</v>
      </c>
      <c r="D107" s="88">
        <v>1030</v>
      </c>
      <c r="E107" s="88" t="s">
        <v>105</v>
      </c>
      <c r="F107" s="88">
        <v>0</v>
      </c>
      <c r="H107" s="88">
        <v>0</v>
      </c>
      <c r="J107" s="88">
        <v>100</v>
      </c>
      <c r="K107" s="88">
        <v>0</v>
      </c>
      <c r="L107" s="88">
        <v>0</v>
      </c>
      <c r="M107" s="88">
        <v>100</v>
      </c>
      <c r="N107" s="88">
        <v>77</v>
      </c>
      <c r="O107" s="88">
        <v>0</v>
      </c>
      <c r="P107" s="88">
        <v>77</v>
      </c>
      <c r="Q107" s="88">
        <v>106</v>
      </c>
      <c r="R107" s="88">
        <v>0</v>
      </c>
      <c r="S107" s="88">
        <v>106</v>
      </c>
      <c r="T107" s="88">
        <v>183</v>
      </c>
      <c r="U107" s="88">
        <v>0</v>
      </c>
      <c r="V107" s="88">
        <v>183</v>
      </c>
    </row>
    <row r="108" spans="1:22" x14ac:dyDescent="0.15">
      <c r="A108" s="88">
        <v>107</v>
      </c>
      <c r="B108" s="88">
        <v>0</v>
      </c>
      <c r="D108" s="88">
        <v>1040</v>
      </c>
      <c r="E108" s="88" t="s">
        <v>106</v>
      </c>
      <c r="F108" s="88">
        <v>0</v>
      </c>
      <c r="H108" s="88">
        <v>0</v>
      </c>
      <c r="J108" s="88">
        <v>55</v>
      </c>
      <c r="K108" s="88">
        <v>6</v>
      </c>
      <c r="L108" s="88">
        <v>2</v>
      </c>
      <c r="M108" s="88">
        <v>63</v>
      </c>
      <c r="N108" s="88">
        <v>47</v>
      </c>
      <c r="O108" s="88">
        <v>3</v>
      </c>
      <c r="P108" s="88">
        <v>50</v>
      </c>
      <c r="Q108" s="88">
        <v>57</v>
      </c>
      <c r="R108" s="88">
        <v>5</v>
      </c>
      <c r="S108" s="88">
        <v>62</v>
      </c>
      <c r="T108" s="88">
        <v>104</v>
      </c>
      <c r="U108" s="88">
        <v>8</v>
      </c>
      <c r="V108" s="88">
        <v>112</v>
      </c>
    </row>
    <row r="109" spans="1:22" x14ac:dyDescent="0.15">
      <c r="A109" s="88">
        <v>108</v>
      </c>
      <c r="B109" s="88">
        <v>0</v>
      </c>
      <c r="D109" s="88">
        <v>1050</v>
      </c>
      <c r="E109" s="88" t="s">
        <v>107</v>
      </c>
      <c r="F109" s="88">
        <v>0</v>
      </c>
      <c r="H109" s="88">
        <v>0</v>
      </c>
      <c r="J109" s="88">
        <v>64</v>
      </c>
      <c r="K109" s="88">
        <v>0</v>
      </c>
      <c r="L109" s="88">
        <v>0</v>
      </c>
      <c r="M109" s="88">
        <v>64</v>
      </c>
      <c r="N109" s="88">
        <v>63</v>
      </c>
      <c r="O109" s="88">
        <v>0</v>
      </c>
      <c r="P109" s="88">
        <v>63</v>
      </c>
      <c r="Q109" s="88">
        <v>66</v>
      </c>
      <c r="R109" s="88">
        <v>0</v>
      </c>
      <c r="S109" s="88">
        <v>66</v>
      </c>
      <c r="T109" s="88">
        <v>129</v>
      </c>
      <c r="U109" s="88">
        <v>0</v>
      </c>
      <c r="V109" s="88">
        <v>129</v>
      </c>
    </row>
    <row r="110" spans="1:22" x14ac:dyDescent="0.15">
      <c r="A110" s="88">
        <v>109</v>
      </c>
      <c r="B110" s="88">
        <v>0</v>
      </c>
      <c r="D110" s="88">
        <v>1055</v>
      </c>
      <c r="E110" s="88" t="s">
        <v>108</v>
      </c>
      <c r="F110" s="88">
        <v>0</v>
      </c>
      <c r="H110" s="88">
        <v>0</v>
      </c>
      <c r="J110" s="88">
        <v>59</v>
      </c>
      <c r="K110" s="88">
        <v>2</v>
      </c>
      <c r="L110" s="88">
        <v>1</v>
      </c>
      <c r="M110" s="88">
        <v>62</v>
      </c>
      <c r="N110" s="88">
        <v>68</v>
      </c>
      <c r="O110" s="88">
        <v>2</v>
      </c>
      <c r="P110" s="88">
        <v>70</v>
      </c>
      <c r="Q110" s="88">
        <v>74</v>
      </c>
      <c r="R110" s="88">
        <v>3</v>
      </c>
      <c r="S110" s="88">
        <v>77</v>
      </c>
      <c r="T110" s="88">
        <v>142</v>
      </c>
      <c r="U110" s="88">
        <v>5</v>
      </c>
      <c r="V110" s="88">
        <v>147</v>
      </c>
    </row>
    <row r="111" spans="1:22" x14ac:dyDescent="0.15">
      <c r="A111" s="88">
        <v>110</v>
      </c>
      <c r="B111" s="88">
        <v>0</v>
      </c>
      <c r="D111" s="88">
        <v>1060</v>
      </c>
      <c r="E111" s="88" t="s">
        <v>109</v>
      </c>
      <c r="F111" s="88">
        <v>0</v>
      </c>
      <c r="H111" s="88">
        <v>0</v>
      </c>
      <c r="J111" s="88">
        <v>44</v>
      </c>
      <c r="K111" s="88">
        <v>5</v>
      </c>
      <c r="L111" s="88">
        <v>1</v>
      </c>
      <c r="M111" s="88">
        <v>50</v>
      </c>
      <c r="N111" s="88">
        <v>36</v>
      </c>
      <c r="O111" s="88">
        <v>4</v>
      </c>
      <c r="P111" s="88">
        <v>40</v>
      </c>
      <c r="Q111" s="88">
        <v>39</v>
      </c>
      <c r="R111" s="88">
        <v>2</v>
      </c>
      <c r="S111" s="88">
        <v>41</v>
      </c>
      <c r="T111" s="88">
        <v>75</v>
      </c>
      <c r="U111" s="88">
        <v>6</v>
      </c>
      <c r="V111" s="88">
        <v>81</v>
      </c>
    </row>
    <row r="112" spans="1:22" x14ac:dyDescent="0.15">
      <c r="A112" s="88">
        <v>111</v>
      </c>
      <c r="B112" s="88">
        <v>0</v>
      </c>
      <c r="D112" s="88">
        <v>1070</v>
      </c>
      <c r="E112" s="88" t="s">
        <v>110</v>
      </c>
      <c r="F112" s="88">
        <v>0</v>
      </c>
      <c r="H112" s="88">
        <v>0</v>
      </c>
      <c r="J112" s="88">
        <v>97</v>
      </c>
      <c r="K112" s="88">
        <v>5</v>
      </c>
      <c r="L112" s="88">
        <v>0</v>
      </c>
      <c r="M112" s="88">
        <v>102</v>
      </c>
      <c r="N112" s="88">
        <v>97</v>
      </c>
      <c r="O112" s="88">
        <v>4</v>
      </c>
      <c r="P112" s="88">
        <v>101</v>
      </c>
      <c r="Q112" s="88">
        <v>102</v>
      </c>
      <c r="R112" s="88">
        <v>2</v>
      </c>
      <c r="S112" s="88">
        <v>104</v>
      </c>
      <c r="T112" s="88">
        <v>199</v>
      </c>
      <c r="U112" s="88">
        <v>6</v>
      </c>
      <c r="V112" s="88">
        <v>205</v>
      </c>
    </row>
    <row r="113" spans="1:22" x14ac:dyDescent="0.15">
      <c r="A113" s="88">
        <v>112</v>
      </c>
      <c r="B113" s="88">
        <v>0</v>
      </c>
      <c r="D113" s="88">
        <v>1080</v>
      </c>
      <c r="E113" s="88" t="s">
        <v>111</v>
      </c>
      <c r="F113" s="88">
        <v>0</v>
      </c>
      <c r="H113" s="88">
        <v>0</v>
      </c>
      <c r="J113" s="88">
        <v>139</v>
      </c>
      <c r="K113" s="88">
        <v>12</v>
      </c>
      <c r="L113" s="88">
        <v>2</v>
      </c>
      <c r="M113" s="88">
        <v>153</v>
      </c>
      <c r="N113" s="88">
        <v>137</v>
      </c>
      <c r="O113" s="88">
        <v>5</v>
      </c>
      <c r="P113" s="88">
        <v>142</v>
      </c>
      <c r="Q113" s="88">
        <v>164</v>
      </c>
      <c r="R113" s="88">
        <v>11</v>
      </c>
      <c r="S113" s="88">
        <v>175</v>
      </c>
      <c r="T113" s="88">
        <v>301</v>
      </c>
      <c r="U113" s="88">
        <v>16</v>
      </c>
      <c r="V113" s="88">
        <v>317</v>
      </c>
    </row>
    <row r="114" spans="1:22" x14ac:dyDescent="0.15">
      <c r="A114" s="88">
        <v>113</v>
      </c>
      <c r="B114" s="88">
        <v>0</v>
      </c>
      <c r="D114" s="88">
        <v>1090</v>
      </c>
      <c r="E114" s="88" t="s">
        <v>112</v>
      </c>
      <c r="F114" s="88">
        <v>0</v>
      </c>
      <c r="H114" s="88">
        <v>0</v>
      </c>
      <c r="J114" s="88">
        <v>71</v>
      </c>
      <c r="K114" s="88">
        <v>0</v>
      </c>
      <c r="L114" s="88">
        <v>0</v>
      </c>
      <c r="M114" s="88">
        <v>71</v>
      </c>
      <c r="N114" s="88">
        <v>79</v>
      </c>
      <c r="O114" s="88">
        <v>0</v>
      </c>
      <c r="P114" s="88">
        <v>79</v>
      </c>
      <c r="Q114" s="88">
        <v>96</v>
      </c>
      <c r="R114" s="88">
        <v>0</v>
      </c>
      <c r="S114" s="88">
        <v>96</v>
      </c>
      <c r="T114" s="88">
        <v>175</v>
      </c>
      <c r="U114" s="88">
        <v>0</v>
      </c>
      <c r="V114" s="88">
        <v>175</v>
      </c>
    </row>
    <row r="115" spans="1:22" x14ac:dyDescent="0.15">
      <c r="A115" s="88">
        <v>114</v>
      </c>
      <c r="B115" s="88">
        <v>0</v>
      </c>
      <c r="D115" s="88">
        <v>1100</v>
      </c>
      <c r="E115" s="88" t="s">
        <v>113</v>
      </c>
      <c r="F115" s="88">
        <v>0</v>
      </c>
      <c r="H115" s="88">
        <v>0</v>
      </c>
      <c r="J115" s="88">
        <v>0</v>
      </c>
      <c r="K115" s="88">
        <v>0</v>
      </c>
      <c r="L115" s="88">
        <v>0</v>
      </c>
      <c r="M115" s="88">
        <v>0</v>
      </c>
      <c r="N115" s="88">
        <v>0</v>
      </c>
      <c r="O115" s="88">
        <v>0</v>
      </c>
      <c r="P115" s="88">
        <v>0</v>
      </c>
      <c r="Q115" s="88">
        <v>0</v>
      </c>
      <c r="R115" s="88">
        <v>0</v>
      </c>
      <c r="S115" s="88">
        <v>0</v>
      </c>
      <c r="T115" s="88">
        <v>0</v>
      </c>
      <c r="U115" s="88">
        <v>0</v>
      </c>
      <c r="V115" s="88">
        <v>0</v>
      </c>
    </row>
    <row r="116" spans="1:22" x14ac:dyDescent="0.15">
      <c r="A116" s="88">
        <v>115</v>
      </c>
      <c r="B116" s="88">
        <v>0</v>
      </c>
      <c r="D116" s="88">
        <v>1110</v>
      </c>
      <c r="E116" s="88" t="s">
        <v>114</v>
      </c>
      <c r="F116" s="88">
        <v>0</v>
      </c>
      <c r="H116" s="88">
        <v>0</v>
      </c>
      <c r="J116" s="88">
        <v>119</v>
      </c>
      <c r="K116" s="88">
        <v>1</v>
      </c>
      <c r="L116" s="88">
        <v>1</v>
      </c>
      <c r="M116" s="88">
        <v>121</v>
      </c>
      <c r="N116" s="88">
        <v>124</v>
      </c>
      <c r="O116" s="88">
        <v>1</v>
      </c>
      <c r="P116" s="88">
        <v>125</v>
      </c>
      <c r="Q116" s="88">
        <v>135</v>
      </c>
      <c r="R116" s="88">
        <v>1</v>
      </c>
      <c r="S116" s="88">
        <v>136</v>
      </c>
      <c r="T116" s="88">
        <v>259</v>
      </c>
      <c r="U116" s="88">
        <v>2</v>
      </c>
      <c r="V116" s="88">
        <v>261</v>
      </c>
    </row>
    <row r="117" spans="1:22" x14ac:dyDescent="0.15">
      <c r="A117" s="88">
        <v>116</v>
      </c>
      <c r="B117" s="88">
        <v>0</v>
      </c>
      <c r="D117" s="88">
        <v>1120</v>
      </c>
      <c r="E117" s="88" t="s">
        <v>115</v>
      </c>
      <c r="F117" s="88">
        <v>0</v>
      </c>
      <c r="H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88">
        <v>0</v>
      </c>
      <c r="Q117" s="88">
        <v>0</v>
      </c>
      <c r="R117" s="88">
        <v>0</v>
      </c>
      <c r="S117" s="88">
        <v>0</v>
      </c>
      <c r="T117" s="88">
        <v>0</v>
      </c>
      <c r="U117" s="88">
        <v>0</v>
      </c>
      <c r="V117" s="88">
        <v>0</v>
      </c>
    </row>
    <row r="118" spans="1:22" x14ac:dyDescent="0.15">
      <c r="A118" s="88">
        <v>117</v>
      </c>
      <c r="B118" s="88">
        <v>0</v>
      </c>
      <c r="D118" s="88">
        <v>1130</v>
      </c>
      <c r="E118" s="88" t="s">
        <v>116</v>
      </c>
      <c r="F118" s="88">
        <v>0</v>
      </c>
      <c r="H118" s="88">
        <v>0</v>
      </c>
      <c r="J118" s="88">
        <v>291</v>
      </c>
      <c r="K118" s="88">
        <v>5</v>
      </c>
      <c r="L118" s="88">
        <v>3</v>
      </c>
      <c r="M118" s="88">
        <v>299</v>
      </c>
      <c r="N118" s="88">
        <v>290</v>
      </c>
      <c r="O118" s="88">
        <v>6</v>
      </c>
      <c r="P118" s="88">
        <v>296</v>
      </c>
      <c r="Q118" s="88">
        <v>303</v>
      </c>
      <c r="R118" s="88">
        <v>5</v>
      </c>
      <c r="S118" s="88">
        <v>308</v>
      </c>
      <c r="T118" s="88">
        <v>593</v>
      </c>
      <c r="U118" s="88">
        <v>11</v>
      </c>
      <c r="V118" s="88">
        <v>604</v>
      </c>
    </row>
    <row r="119" spans="1:22" x14ac:dyDescent="0.15">
      <c r="A119" s="88">
        <v>118</v>
      </c>
      <c r="B119" s="88">
        <v>0</v>
      </c>
      <c r="D119" s="88">
        <v>1140</v>
      </c>
      <c r="E119" s="88" t="s">
        <v>117</v>
      </c>
      <c r="F119" s="88">
        <v>0</v>
      </c>
      <c r="H119" s="88">
        <v>0</v>
      </c>
      <c r="J119" s="88">
        <v>237</v>
      </c>
      <c r="K119" s="88">
        <v>4</v>
      </c>
      <c r="L119" s="88">
        <v>1</v>
      </c>
      <c r="M119" s="88">
        <v>242</v>
      </c>
      <c r="N119" s="88">
        <v>262</v>
      </c>
      <c r="O119" s="88">
        <v>4</v>
      </c>
      <c r="P119" s="88">
        <v>266</v>
      </c>
      <c r="Q119" s="88">
        <v>287</v>
      </c>
      <c r="R119" s="88">
        <v>3</v>
      </c>
      <c r="S119" s="88">
        <v>290</v>
      </c>
      <c r="T119" s="88">
        <v>549</v>
      </c>
      <c r="U119" s="88">
        <v>7</v>
      </c>
      <c r="V119" s="88">
        <v>556</v>
      </c>
    </row>
    <row r="120" spans="1:22" x14ac:dyDescent="0.15">
      <c r="A120" s="88">
        <v>119</v>
      </c>
      <c r="B120" s="88">
        <v>0</v>
      </c>
      <c r="D120" s="88">
        <v>1150</v>
      </c>
      <c r="E120" s="88" t="s">
        <v>118</v>
      </c>
      <c r="F120" s="88">
        <v>0</v>
      </c>
      <c r="H120" s="88">
        <v>0</v>
      </c>
      <c r="J120" s="88">
        <v>53</v>
      </c>
      <c r="K120" s="88">
        <v>10</v>
      </c>
      <c r="L120" s="88">
        <v>4</v>
      </c>
      <c r="M120" s="88">
        <v>67</v>
      </c>
      <c r="N120" s="88">
        <v>44</v>
      </c>
      <c r="O120" s="88">
        <v>16</v>
      </c>
      <c r="P120" s="88">
        <v>60</v>
      </c>
      <c r="Q120" s="88">
        <v>56</v>
      </c>
      <c r="R120" s="88">
        <v>19</v>
      </c>
      <c r="S120" s="88">
        <v>75</v>
      </c>
      <c r="T120" s="88">
        <v>100</v>
      </c>
      <c r="U120" s="88">
        <v>35</v>
      </c>
      <c r="V120" s="88">
        <v>135</v>
      </c>
    </row>
    <row r="121" spans="1:22" x14ac:dyDescent="0.15">
      <c r="A121" s="88">
        <v>120</v>
      </c>
      <c r="B121" s="88">
        <v>0</v>
      </c>
      <c r="D121" s="88">
        <v>1160</v>
      </c>
      <c r="E121" s="88" t="s">
        <v>119</v>
      </c>
      <c r="F121" s="88">
        <v>0</v>
      </c>
      <c r="H121" s="88">
        <v>0</v>
      </c>
      <c r="J121" s="88">
        <v>109</v>
      </c>
      <c r="K121" s="88">
        <v>5</v>
      </c>
      <c r="L121" s="88">
        <v>1</v>
      </c>
      <c r="M121" s="88">
        <v>115</v>
      </c>
      <c r="N121" s="88">
        <v>90</v>
      </c>
      <c r="O121" s="88">
        <v>5</v>
      </c>
      <c r="P121" s="88">
        <v>95</v>
      </c>
      <c r="Q121" s="88">
        <v>73</v>
      </c>
      <c r="R121" s="88">
        <v>10</v>
      </c>
      <c r="S121" s="88">
        <v>83</v>
      </c>
      <c r="T121" s="88">
        <v>163</v>
      </c>
      <c r="U121" s="88">
        <v>15</v>
      </c>
      <c r="V121" s="88">
        <v>178</v>
      </c>
    </row>
    <row r="122" spans="1:22" x14ac:dyDescent="0.15">
      <c r="A122" s="88">
        <v>121</v>
      </c>
      <c r="B122" s="88">
        <v>0</v>
      </c>
      <c r="D122" s="88">
        <v>1170</v>
      </c>
      <c r="E122" s="88" t="s">
        <v>120</v>
      </c>
      <c r="F122" s="88">
        <v>0</v>
      </c>
      <c r="H122" s="88">
        <v>0</v>
      </c>
      <c r="J122" s="88">
        <v>274</v>
      </c>
      <c r="K122" s="88">
        <v>7</v>
      </c>
      <c r="L122" s="88">
        <v>2</v>
      </c>
      <c r="M122" s="88">
        <v>283</v>
      </c>
      <c r="N122" s="88">
        <v>300</v>
      </c>
      <c r="O122" s="88">
        <v>4</v>
      </c>
      <c r="P122" s="88">
        <v>304</v>
      </c>
      <c r="Q122" s="88">
        <v>328</v>
      </c>
      <c r="R122" s="88">
        <v>5</v>
      </c>
      <c r="S122" s="88">
        <v>333</v>
      </c>
      <c r="T122" s="88">
        <v>628</v>
      </c>
      <c r="U122" s="88">
        <v>9</v>
      </c>
      <c r="V122" s="88">
        <v>637</v>
      </c>
    </row>
    <row r="123" spans="1:22" x14ac:dyDescent="0.15">
      <c r="A123" s="88">
        <v>122</v>
      </c>
      <c r="B123" s="88">
        <v>0</v>
      </c>
      <c r="D123" s="88">
        <v>1180</v>
      </c>
      <c r="E123" s="88" t="s">
        <v>121</v>
      </c>
      <c r="F123" s="88">
        <v>0</v>
      </c>
      <c r="H123" s="88">
        <v>0</v>
      </c>
      <c r="J123" s="88">
        <v>210</v>
      </c>
      <c r="K123" s="88">
        <v>14</v>
      </c>
      <c r="L123" s="88">
        <v>2</v>
      </c>
      <c r="M123" s="88">
        <v>226</v>
      </c>
      <c r="N123" s="88">
        <v>226</v>
      </c>
      <c r="O123" s="88">
        <v>11</v>
      </c>
      <c r="P123" s="88">
        <v>237</v>
      </c>
      <c r="Q123" s="88">
        <v>214</v>
      </c>
      <c r="R123" s="88">
        <v>12</v>
      </c>
      <c r="S123" s="88">
        <v>226</v>
      </c>
      <c r="T123" s="88">
        <v>440</v>
      </c>
      <c r="U123" s="88">
        <v>23</v>
      </c>
      <c r="V123" s="88">
        <v>463</v>
      </c>
    </row>
    <row r="124" spans="1:22" x14ac:dyDescent="0.15">
      <c r="A124" s="88">
        <v>123</v>
      </c>
      <c r="B124" s="88">
        <v>0</v>
      </c>
      <c r="D124" s="88">
        <v>1190</v>
      </c>
      <c r="E124" s="88" t="s">
        <v>122</v>
      </c>
      <c r="F124" s="88">
        <v>0</v>
      </c>
      <c r="H124" s="88">
        <v>0</v>
      </c>
      <c r="J124" s="88">
        <v>306</v>
      </c>
      <c r="K124" s="88">
        <v>16</v>
      </c>
      <c r="L124" s="88">
        <v>3</v>
      </c>
      <c r="M124" s="88">
        <v>325</v>
      </c>
      <c r="N124" s="88">
        <v>299</v>
      </c>
      <c r="O124" s="88">
        <v>12</v>
      </c>
      <c r="P124" s="88">
        <v>311</v>
      </c>
      <c r="Q124" s="88">
        <v>336</v>
      </c>
      <c r="R124" s="88">
        <v>16</v>
      </c>
      <c r="S124" s="88">
        <v>352</v>
      </c>
      <c r="T124" s="88">
        <v>635</v>
      </c>
      <c r="U124" s="88">
        <v>28</v>
      </c>
      <c r="V124" s="88">
        <v>663</v>
      </c>
    </row>
    <row r="125" spans="1:22" x14ac:dyDescent="0.15">
      <c r="A125" s="88">
        <v>124</v>
      </c>
      <c r="B125" s="88">
        <v>0</v>
      </c>
      <c r="D125" s="88">
        <v>1200</v>
      </c>
      <c r="E125" s="88" t="s">
        <v>123</v>
      </c>
      <c r="F125" s="88">
        <v>0</v>
      </c>
      <c r="H125" s="88">
        <v>0</v>
      </c>
      <c r="J125" s="88">
        <v>214</v>
      </c>
      <c r="K125" s="88">
        <v>1</v>
      </c>
      <c r="L125" s="88">
        <v>0</v>
      </c>
      <c r="M125" s="88">
        <v>215</v>
      </c>
      <c r="N125" s="88">
        <v>235</v>
      </c>
      <c r="O125" s="88">
        <v>0</v>
      </c>
      <c r="P125" s="88">
        <v>235</v>
      </c>
      <c r="Q125" s="88">
        <v>240</v>
      </c>
      <c r="R125" s="88">
        <v>1</v>
      </c>
      <c r="S125" s="88">
        <v>241</v>
      </c>
      <c r="T125" s="88">
        <v>475</v>
      </c>
      <c r="U125" s="88">
        <v>1</v>
      </c>
      <c r="V125" s="88">
        <v>476</v>
      </c>
    </row>
    <row r="126" spans="1:22" x14ac:dyDescent="0.15">
      <c r="A126" s="88">
        <v>125</v>
      </c>
      <c r="B126" s="88">
        <v>0</v>
      </c>
      <c r="D126" s="88">
        <v>1201</v>
      </c>
      <c r="E126" s="88" t="s">
        <v>124</v>
      </c>
      <c r="F126" s="88">
        <v>0</v>
      </c>
      <c r="H126" s="88">
        <v>0</v>
      </c>
      <c r="J126" s="88">
        <v>270</v>
      </c>
      <c r="K126" s="88">
        <v>3</v>
      </c>
      <c r="L126" s="88">
        <v>2</v>
      </c>
      <c r="M126" s="88">
        <v>275</v>
      </c>
      <c r="N126" s="88">
        <v>386</v>
      </c>
      <c r="O126" s="88">
        <v>6</v>
      </c>
      <c r="P126" s="88">
        <v>392</v>
      </c>
      <c r="Q126" s="88">
        <v>401</v>
      </c>
      <c r="R126" s="88">
        <v>4</v>
      </c>
      <c r="S126" s="88">
        <v>405</v>
      </c>
      <c r="T126" s="88">
        <v>787</v>
      </c>
      <c r="U126" s="88">
        <v>10</v>
      </c>
      <c r="V126" s="88">
        <v>797</v>
      </c>
    </row>
    <row r="127" spans="1:22" x14ac:dyDescent="0.15">
      <c r="A127" s="88">
        <v>126</v>
      </c>
      <c r="B127" s="88">
        <v>0</v>
      </c>
      <c r="D127" s="88">
        <v>1210</v>
      </c>
      <c r="E127" s="88" t="s">
        <v>125</v>
      </c>
      <c r="F127" s="88">
        <v>0</v>
      </c>
      <c r="H127" s="88">
        <v>0</v>
      </c>
      <c r="J127" s="88">
        <v>119</v>
      </c>
      <c r="K127" s="88">
        <v>0</v>
      </c>
      <c r="L127" s="88">
        <v>2</v>
      </c>
      <c r="M127" s="88">
        <v>121</v>
      </c>
      <c r="N127" s="88">
        <v>104</v>
      </c>
      <c r="O127" s="88">
        <v>0</v>
      </c>
      <c r="P127" s="88">
        <v>104</v>
      </c>
      <c r="Q127" s="88">
        <v>138</v>
      </c>
      <c r="R127" s="88">
        <v>4</v>
      </c>
      <c r="S127" s="88">
        <v>142</v>
      </c>
      <c r="T127" s="88">
        <v>242</v>
      </c>
      <c r="U127" s="88">
        <v>4</v>
      </c>
      <c r="V127" s="88">
        <v>246</v>
      </c>
    </row>
    <row r="128" spans="1:22" x14ac:dyDescent="0.15">
      <c r="A128" s="88">
        <v>127</v>
      </c>
      <c r="B128" s="88">
        <v>0</v>
      </c>
      <c r="D128" s="88">
        <v>1220</v>
      </c>
      <c r="E128" s="88" t="s">
        <v>126</v>
      </c>
      <c r="F128" s="88">
        <v>0</v>
      </c>
      <c r="H128" s="88">
        <v>0</v>
      </c>
      <c r="J128" s="88">
        <v>0</v>
      </c>
      <c r="K128" s="88">
        <v>0</v>
      </c>
      <c r="L128" s="88">
        <v>0</v>
      </c>
      <c r="M128" s="88">
        <v>0</v>
      </c>
      <c r="N128" s="88">
        <v>0</v>
      </c>
      <c r="O128" s="88">
        <v>0</v>
      </c>
      <c r="P128" s="88">
        <v>0</v>
      </c>
      <c r="Q128" s="88">
        <v>0</v>
      </c>
      <c r="R128" s="88">
        <v>0</v>
      </c>
      <c r="S128" s="88">
        <v>0</v>
      </c>
      <c r="T128" s="88">
        <v>0</v>
      </c>
      <c r="U128" s="88">
        <v>0</v>
      </c>
      <c r="V128" s="88">
        <v>0</v>
      </c>
    </row>
    <row r="129" spans="1:22" x14ac:dyDescent="0.15">
      <c r="A129" s="88">
        <v>128</v>
      </c>
      <c r="B129" s="88">
        <v>0</v>
      </c>
      <c r="D129" s="88">
        <v>1230</v>
      </c>
      <c r="E129" s="88" t="s">
        <v>127</v>
      </c>
      <c r="F129" s="88">
        <v>0</v>
      </c>
      <c r="H129" s="88">
        <v>0</v>
      </c>
      <c r="J129" s="88">
        <v>239</v>
      </c>
      <c r="K129" s="88">
        <v>4</v>
      </c>
      <c r="L129" s="88">
        <v>1</v>
      </c>
      <c r="M129" s="88">
        <v>244</v>
      </c>
      <c r="N129" s="88">
        <v>258</v>
      </c>
      <c r="O129" s="88">
        <v>0</v>
      </c>
      <c r="P129" s="88">
        <v>258</v>
      </c>
      <c r="Q129" s="88">
        <v>278</v>
      </c>
      <c r="R129" s="88">
        <v>5</v>
      </c>
      <c r="S129" s="88">
        <v>283</v>
      </c>
      <c r="T129" s="88">
        <v>536</v>
      </c>
      <c r="U129" s="88">
        <v>5</v>
      </c>
      <c r="V129" s="88">
        <v>541</v>
      </c>
    </row>
    <row r="130" spans="1:22" x14ac:dyDescent="0.15">
      <c r="A130" s="88">
        <v>129</v>
      </c>
      <c r="B130" s="88">
        <v>0</v>
      </c>
      <c r="D130" s="88">
        <v>1240</v>
      </c>
      <c r="E130" s="88" t="s">
        <v>128</v>
      </c>
      <c r="F130" s="88">
        <v>0</v>
      </c>
      <c r="H130" s="88">
        <v>0</v>
      </c>
      <c r="J130" s="88">
        <v>351</v>
      </c>
      <c r="K130" s="88">
        <v>10</v>
      </c>
      <c r="L130" s="88">
        <v>4</v>
      </c>
      <c r="M130" s="88">
        <v>365</v>
      </c>
      <c r="N130" s="88">
        <v>360</v>
      </c>
      <c r="O130" s="88">
        <v>7</v>
      </c>
      <c r="P130" s="88">
        <v>367</v>
      </c>
      <c r="Q130" s="88">
        <v>396</v>
      </c>
      <c r="R130" s="88">
        <v>10</v>
      </c>
      <c r="S130" s="88">
        <v>406</v>
      </c>
      <c r="T130" s="88">
        <v>756</v>
      </c>
      <c r="U130" s="88">
        <v>17</v>
      </c>
      <c r="V130" s="88">
        <v>773</v>
      </c>
    </row>
    <row r="131" spans="1:22" x14ac:dyDescent="0.15">
      <c r="A131" s="88">
        <v>130</v>
      </c>
      <c r="B131" s="88">
        <v>0</v>
      </c>
      <c r="D131" s="88">
        <v>1250</v>
      </c>
      <c r="E131" s="88" t="s">
        <v>129</v>
      </c>
      <c r="F131" s="88">
        <v>0</v>
      </c>
      <c r="H131" s="88">
        <v>0</v>
      </c>
      <c r="J131" s="88">
        <v>222</v>
      </c>
      <c r="K131" s="88">
        <v>3</v>
      </c>
      <c r="L131" s="88">
        <v>5</v>
      </c>
      <c r="M131" s="88">
        <v>230</v>
      </c>
      <c r="N131" s="88">
        <v>272</v>
      </c>
      <c r="O131" s="88">
        <v>5</v>
      </c>
      <c r="P131" s="88">
        <v>277</v>
      </c>
      <c r="Q131" s="88">
        <v>271</v>
      </c>
      <c r="R131" s="88">
        <v>8</v>
      </c>
      <c r="S131" s="88">
        <v>279</v>
      </c>
      <c r="T131" s="88">
        <v>543</v>
      </c>
      <c r="U131" s="88">
        <v>13</v>
      </c>
      <c r="V131" s="88">
        <v>556</v>
      </c>
    </row>
    <row r="132" spans="1:22" x14ac:dyDescent="0.15">
      <c r="A132" s="88">
        <v>131</v>
      </c>
      <c r="B132" s="88">
        <v>0</v>
      </c>
      <c r="D132" s="88">
        <v>1260</v>
      </c>
      <c r="E132" s="88" t="s">
        <v>130</v>
      </c>
      <c r="F132" s="88">
        <v>0</v>
      </c>
      <c r="H132" s="88">
        <v>0</v>
      </c>
      <c r="J132" s="88">
        <v>404</v>
      </c>
      <c r="K132" s="88">
        <v>10</v>
      </c>
      <c r="L132" s="88">
        <v>2</v>
      </c>
      <c r="M132" s="88">
        <v>416</v>
      </c>
      <c r="N132" s="88">
        <v>434</v>
      </c>
      <c r="O132" s="88">
        <v>4</v>
      </c>
      <c r="P132" s="88">
        <v>438</v>
      </c>
      <c r="Q132" s="88">
        <v>405</v>
      </c>
      <c r="R132" s="88">
        <v>12</v>
      </c>
      <c r="S132" s="88">
        <v>417</v>
      </c>
      <c r="T132" s="88">
        <v>839</v>
      </c>
      <c r="U132" s="88">
        <v>16</v>
      </c>
      <c r="V132" s="88">
        <v>855</v>
      </c>
    </row>
    <row r="133" spans="1:22" x14ac:dyDescent="0.15">
      <c r="A133" s="88">
        <v>132</v>
      </c>
      <c r="B133" s="88">
        <v>0</v>
      </c>
      <c r="D133" s="88">
        <v>1270</v>
      </c>
      <c r="E133" s="88" t="s">
        <v>131</v>
      </c>
      <c r="F133" s="88">
        <v>0</v>
      </c>
      <c r="H133" s="88">
        <v>0</v>
      </c>
      <c r="J133" s="88">
        <v>277</v>
      </c>
      <c r="K133" s="88">
        <v>1</v>
      </c>
      <c r="L133" s="88">
        <v>1</v>
      </c>
      <c r="M133" s="88">
        <v>279</v>
      </c>
      <c r="N133" s="88">
        <v>314</v>
      </c>
      <c r="O133" s="88">
        <v>1</v>
      </c>
      <c r="P133" s="88">
        <v>315</v>
      </c>
      <c r="Q133" s="88">
        <v>312</v>
      </c>
      <c r="R133" s="88">
        <v>1</v>
      </c>
      <c r="S133" s="88">
        <v>313</v>
      </c>
      <c r="T133" s="88">
        <v>626</v>
      </c>
      <c r="U133" s="88">
        <v>2</v>
      </c>
      <c r="V133" s="88">
        <v>628</v>
      </c>
    </row>
    <row r="134" spans="1:22" x14ac:dyDescent="0.15">
      <c r="A134" s="88">
        <v>133</v>
      </c>
      <c r="B134" s="88">
        <v>0</v>
      </c>
      <c r="D134" s="88">
        <v>1280</v>
      </c>
      <c r="E134" s="88" t="s">
        <v>132</v>
      </c>
      <c r="F134" s="88">
        <v>0</v>
      </c>
      <c r="H134" s="88">
        <v>0</v>
      </c>
      <c r="J134" s="88">
        <v>259</v>
      </c>
      <c r="K134" s="88">
        <v>2</v>
      </c>
      <c r="L134" s="88">
        <v>3</v>
      </c>
      <c r="M134" s="88">
        <v>264</v>
      </c>
      <c r="N134" s="88">
        <v>316</v>
      </c>
      <c r="O134" s="88">
        <v>3</v>
      </c>
      <c r="P134" s="88">
        <v>319</v>
      </c>
      <c r="Q134" s="88">
        <v>316</v>
      </c>
      <c r="R134" s="88">
        <v>3</v>
      </c>
      <c r="S134" s="88">
        <v>319</v>
      </c>
      <c r="T134" s="88">
        <v>632</v>
      </c>
      <c r="U134" s="88">
        <v>6</v>
      </c>
      <c r="V134" s="88">
        <v>638</v>
      </c>
    </row>
    <row r="135" spans="1:22" x14ac:dyDescent="0.15">
      <c r="A135" s="88">
        <v>134</v>
      </c>
      <c r="B135" s="88">
        <v>0</v>
      </c>
      <c r="D135" s="88">
        <v>1290</v>
      </c>
      <c r="E135" s="88" t="s">
        <v>133</v>
      </c>
      <c r="F135" s="88">
        <v>0</v>
      </c>
      <c r="H135" s="88">
        <v>0</v>
      </c>
      <c r="J135" s="88">
        <v>311</v>
      </c>
      <c r="K135" s="88">
        <v>3</v>
      </c>
      <c r="L135" s="88">
        <v>2</v>
      </c>
      <c r="M135" s="88">
        <v>316</v>
      </c>
      <c r="N135" s="88">
        <v>345</v>
      </c>
      <c r="O135" s="88">
        <v>6</v>
      </c>
      <c r="P135" s="88">
        <v>351</v>
      </c>
      <c r="Q135" s="88">
        <v>387</v>
      </c>
      <c r="R135" s="88">
        <v>7</v>
      </c>
      <c r="S135" s="88">
        <v>394</v>
      </c>
      <c r="T135" s="88">
        <v>732</v>
      </c>
      <c r="U135" s="88">
        <v>13</v>
      </c>
      <c r="V135" s="88">
        <v>745</v>
      </c>
    </row>
    <row r="136" spans="1:22" x14ac:dyDescent="0.15">
      <c r="A136" s="88">
        <v>135</v>
      </c>
      <c r="B136" s="88">
        <v>0</v>
      </c>
      <c r="D136" s="88">
        <v>1300</v>
      </c>
      <c r="E136" s="88" t="s">
        <v>134</v>
      </c>
      <c r="F136" s="88">
        <v>0</v>
      </c>
      <c r="H136" s="88">
        <v>0</v>
      </c>
      <c r="J136" s="88">
        <v>187</v>
      </c>
      <c r="K136" s="88">
        <v>0</v>
      </c>
      <c r="L136" s="88">
        <v>0</v>
      </c>
      <c r="M136" s="88">
        <v>187</v>
      </c>
      <c r="N136" s="88">
        <v>237</v>
      </c>
      <c r="O136" s="88">
        <v>0</v>
      </c>
      <c r="P136" s="88">
        <v>237</v>
      </c>
      <c r="Q136" s="88">
        <v>243</v>
      </c>
      <c r="R136" s="88">
        <v>0</v>
      </c>
      <c r="S136" s="88">
        <v>243</v>
      </c>
      <c r="T136" s="88">
        <v>480</v>
      </c>
      <c r="U136" s="88">
        <v>0</v>
      </c>
      <c r="V136" s="88">
        <v>480</v>
      </c>
    </row>
    <row r="137" spans="1:22" x14ac:dyDescent="0.15">
      <c r="A137" s="88">
        <v>136</v>
      </c>
      <c r="B137" s="88">
        <v>0</v>
      </c>
      <c r="D137" s="88">
        <v>1310</v>
      </c>
      <c r="E137" s="88" t="s">
        <v>135</v>
      </c>
      <c r="F137" s="88">
        <v>0</v>
      </c>
      <c r="H137" s="88">
        <v>0</v>
      </c>
      <c r="J137" s="88">
        <v>151</v>
      </c>
      <c r="K137" s="88">
        <v>0</v>
      </c>
      <c r="L137" s="88">
        <v>2</v>
      </c>
      <c r="M137" s="88">
        <v>153</v>
      </c>
      <c r="N137" s="88">
        <v>150</v>
      </c>
      <c r="O137" s="88">
        <v>0</v>
      </c>
      <c r="P137" s="88">
        <v>150</v>
      </c>
      <c r="Q137" s="88">
        <v>178</v>
      </c>
      <c r="R137" s="88">
        <v>2</v>
      </c>
      <c r="S137" s="88">
        <v>180</v>
      </c>
      <c r="T137" s="88">
        <v>328</v>
      </c>
      <c r="U137" s="88">
        <v>2</v>
      </c>
      <c r="V137" s="88">
        <v>330</v>
      </c>
    </row>
    <row r="138" spans="1:22" x14ac:dyDescent="0.15">
      <c r="A138" s="88">
        <v>137</v>
      </c>
      <c r="B138" s="88">
        <v>0</v>
      </c>
      <c r="D138" s="88">
        <v>1320</v>
      </c>
      <c r="E138" s="88" t="s">
        <v>136</v>
      </c>
      <c r="F138" s="88">
        <v>0</v>
      </c>
      <c r="H138" s="88">
        <v>0</v>
      </c>
      <c r="J138" s="88">
        <v>586</v>
      </c>
      <c r="K138" s="88">
        <v>19</v>
      </c>
      <c r="L138" s="88">
        <v>5</v>
      </c>
      <c r="M138" s="88">
        <v>610</v>
      </c>
      <c r="N138" s="88">
        <v>656</v>
      </c>
      <c r="O138" s="88">
        <v>20</v>
      </c>
      <c r="P138" s="88">
        <v>676</v>
      </c>
      <c r="Q138" s="88">
        <v>670</v>
      </c>
      <c r="R138" s="88">
        <v>9</v>
      </c>
      <c r="S138" s="88">
        <v>679</v>
      </c>
      <c r="T138" s="88">
        <v>1326</v>
      </c>
      <c r="U138" s="88">
        <v>29</v>
      </c>
      <c r="V138" s="88">
        <v>1355</v>
      </c>
    </row>
    <row r="139" spans="1:22" x14ac:dyDescent="0.15">
      <c r="A139" s="88">
        <v>138</v>
      </c>
      <c r="B139" s="88">
        <v>0</v>
      </c>
      <c r="D139" s="88">
        <v>1330</v>
      </c>
      <c r="E139" s="88" t="s">
        <v>137</v>
      </c>
      <c r="F139" s="88">
        <v>0</v>
      </c>
      <c r="H139" s="88">
        <v>0</v>
      </c>
      <c r="J139" s="88">
        <v>298</v>
      </c>
      <c r="K139" s="88">
        <v>0</v>
      </c>
      <c r="L139" s="88">
        <v>1</v>
      </c>
      <c r="M139" s="88">
        <v>299</v>
      </c>
      <c r="N139" s="88">
        <v>366</v>
      </c>
      <c r="O139" s="88">
        <v>1</v>
      </c>
      <c r="P139" s="88">
        <v>367</v>
      </c>
      <c r="Q139" s="88">
        <v>392</v>
      </c>
      <c r="R139" s="88">
        <v>0</v>
      </c>
      <c r="S139" s="88">
        <v>392</v>
      </c>
      <c r="T139" s="88">
        <v>758</v>
      </c>
      <c r="U139" s="88">
        <v>1</v>
      </c>
      <c r="V139" s="88">
        <v>759</v>
      </c>
    </row>
    <row r="140" spans="1:22" x14ac:dyDescent="0.15">
      <c r="A140" s="88">
        <v>139</v>
      </c>
      <c r="B140" s="88">
        <v>0</v>
      </c>
      <c r="D140" s="88">
        <v>1340</v>
      </c>
      <c r="E140" s="88" t="s">
        <v>138</v>
      </c>
      <c r="F140" s="88">
        <v>0</v>
      </c>
      <c r="H140" s="88">
        <v>0</v>
      </c>
      <c r="J140" s="88">
        <v>348</v>
      </c>
      <c r="K140" s="88">
        <v>13</v>
      </c>
      <c r="L140" s="88">
        <v>3</v>
      </c>
      <c r="M140" s="88">
        <v>364</v>
      </c>
      <c r="N140" s="88">
        <v>344</v>
      </c>
      <c r="O140" s="88">
        <v>14</v>
      </c>
      <c r="P140" s="88">
        <v>358</v>
      </c>
      <c r="Q140" s="88">
        <v>323</v>
      </c>
      <c r="R140" s="88">
        <v>12</v>
      </c>
      <c r="S140" s="88">
        <v>335</v>
      </c>
      <c r="T140" s="88">
        <v>667</v>
      </c>
      <c r="U140" s="88">
        <v>26</v>
      </c>
      <c r="V140" s="88">
        <v>693</v>
      </c>
    </row>
    <row r="141" spans="1:22" x14ac:dyDescent="0.15">
      <c r="A141" s="88">
        <v>140</v>
      </c>
      <c r="B141" s="88">
        <v>0</v>
      </c>
      <c r="D141" s="88">
        <v>1350</v>
      </c>
      <c r="E141" s="88" t="s">
        <v>139</v>
      </c>
      <c r="F141" s="88">
        <v>0</v>
      </c>
      <c r="H141" s="88">
        <v>0</v>
      </c>
      <c r="J141" s="88">
        <v>406</v>
      </c>
      <c r="K141" s="88">
        <v>8</v>
      </c>
      <c r="L141" s="88">
        <v>3</v>
      </c>
      <c r="M141" s="88">
        <v>417</v>
      </c>
      <c r="N141" s="88">
        <v>437</v>
      </c>
      <c r="O141" s="88">
        <v>8</v>
      </c>
      <c r="P141" s="88">
        <v>445</v>
      </c>
      <c r="Q141" s="88">
        <v>484</v>
      </c>
      <c r="R141" s="88">
        <v>3</v>
      </c>
      <c r="S141" s="88">
        <v>487</v>
      </c>
      <c r="T141" s="88">
        <v>921</v>
      </c>
      <c r="U141" s="88">
        <v>11</v>
      </c>
      <c r="V141" s="88">
        <v>932</v>
      </c>
    </row>
    <row r="142" spans="1:22" x14ac:dyDescent="0.15">
      <c r="A142" s="88">
        <v>141</v>
      </c>
      <c r="B142" s="88">
        <v>0</v>
      </c>
      <c r="D142" s="88">
        <v>1360</v>
      </c>
      <c r="E142" s="88" t="s">
        <v>140</v>
      </c>
      <c r="F142" s="88">
        <v>0</v>
      </c>
      <c r="H142" s="88">
        <v>0</v>
      </c>
      <c r="J142" s="88">
        <v>149</v>
      </c>
      <c r="K142" s="88">
        <v>0</v>
      </c>
      <c r="L142" s="88">
        <v>1</v>
      </c>
      <c r="M142" s="88">
        <v>150</v>
      </c>
      <c r="N142" s="88">
        <v>155</v>
      </c>
      <c r="O142" s="88">
        <v>0</v>
      </c>
      <c r="P142" s="88">
        <v>155</v>
      </c>
      <c r="Q142" s="88">
        <v>150</v>
      </c>
      <c r="R142" s="88">
        <v>1</v>
      </c>
      <c r="S142" s="88">
        <v>151</v>
      </c>
      <c r="T142" s="88">
        <v>305</v>
      </c>
      <c r="U142" s="88">
        <v>1</v>
      </c>
      <c r="V142" s="88">
        <v>306</v>
      </c>
    </row>
    <row r="143" spans="1:22" x14ac:dyDescent="0.15">
      <c r="A143" s="88">
        <v>142</v>
      </c>
      <c r="B143" s="88">
        <v>0</v>
      </c>
      <c r="D143" s="88">
        <v>1370</v>
      </c>
      <c r="E143" s="88" t="s">
        <v>141</v>
      </c>
      <c r="F143" s="88">
        <v>0</v>
      </c>
      <c r="H143" s="88">
        <v>0</v>
      </c>
      <c r="J143" s="88">
        <v>127</v>
      </c>
      <c r="K143" s="88">
        <v>4</v>
      </c>
      <c r="L143" s="88">
        <v>0</v>
      </c>
      <c r="M143" s="88">
        <v>131</v>
      </c>
      <c r="N143" s="88">
        <v>180</v>
      </c>
      <c r="O143" s="88">
        <v>4</v>
      </c>
      <c r="P143" s="88">
        <v>184</v>
      </c>
      <c r="Q143" s="88">
        <v>217</v>
      </c>
      <c r="R143" s="88">
        <v>5</v>
      </c>
      <c r="S143" s="88">
        <v>222</v>
      </c>
      <c r="T143" s="88">
        <v>397</v>
      </c>
      <c r="U143" s="88">
        <v>9</v>
      </c>
      <c r="V143" s="88">
        <v>406</v>
      </c>
    </row>
    <row r="144" spans="1:22" x14ac:dyDescent="0.15">
      <c r="A144" s="88">
        <v>143</v>
      </c>
      <c r="B144" s="88">
        <v>0</v>
      </c>
      <c r="D144" s="88">
        <v>1380</v>
      </c>
      <c r="E144" s="88" t="s">
        <v>142</v>
      </c>
      <c r="F144" s="88">
        <v>0</v>
      </c>
      <c r="H144" s="88">
        <v>0</v>
      </c>
      <c r="J144" s="88">
        <v>853</v>
      </c>
      <c r="K144" s="88">
        <v>18</v>
      </c>
      <c r="L144" s="88">
        <v>6</v>
      </c>
      <c r="M144" s="88">
        <v>877</v>
      </c>
      <c r="N144" s="88">
        <v>892</v>
      </c>
      <c r="O144" s="88">
        <v>13</v>
      </c>
      <c r="P144" s="88">
        <v>905</v>
      </c>
      <c r="Q144" s="88">
        <v>988</v>
      </c>
      <c r="R144" s="88">
        <v>15</v>
      </c>
      <c r="S144" s="88">
        <v>1003</v>
      </c>
      <c r="T144" s="88">
        <v>1880</v>
      </c>
      <c r="U144" s="88">
        <v>28</v>
      </c>
      <c r="V144" s="88">
        <v>1908</v>
      </c>
    </row>
    <row r="145" spans="1:22" x14ac:dyDescent="0.15">
      <c r="A145" s="88">
        <v>144</v>
      </c>
      <c r="B145" s="88">
        <v>0</v>
      </c>
      <c r="D145" s="88">
        <v>1390</v>
      </c>
      <c r="E145" s="88" t="s">
        <v>143</v>
      </c>
      <c r="F145" s="88">
        <v>0</v>
      </c>
      <c r="H145" s="88">
        <v>0</v>
      </c>
      <c r="J145" s="88">
        <v>633</v>
      </c>
      <c r="K145" s="88">
        <v>23</v>
      </c>
      <c r="L145" s="88">
        <v>3</v>
      </c>
      <c r="M145" s="88">
        <v>659</v>
      </c>
      <c r="N145" s="88">
        <v>749</v>
      </c>
      <c r="O145" s="88">
        <v>16</v>
      </c>
      <c r="P145" s="88">
        <v>765</v>
      </c>
      <c r="Q145" s="88">
        <v>727</v>
      </c>
      <c r="R145" s="88">
        <v>14</v>
      </c>
      <c r="S145" s="88">
        <v>741</v>
      </c>
      <c r="T145" s="88">
        <v>1476</v>
      </c>
      <c r="U145" s="88">
        <v>30</v>
      </c>
      <c r="V145" s="88">
        <v>1506</v>
      </c>
    </row>
    <row r="146" spans="1:22" x14ac:dyDescent="0.15">
      <c r="A146" s="88">
        <v>145</v>
      </c>
      <c r="B146" s="88">
        <v>0</v>
      </c>
      <c r="D146" s="88">
        <v>1400</v>
      </c>
      <c r="E146" s="88" t="s">
        <v>144</v>
      </c>
      <c r="F146" s="88">
        <v>0</v>
      </c>
      <c r="H146" s="88">
        <v>0</v>
      </c>
      <c r="J146" s="88">
        <v>627</v>
      </c>
      <c r="K146" s="88">
        <v>29</v>
      </c>
      <c r="L146" s="88">
        <v>6</v>
      </c>
      <c r="M146" s="88">
        <v>662</v>
      </c>
      <c r="N146" s="88">
        <v>764</v>
      </c>
      <c r="O146" s="88">
        <v>21</v>
      </c>
      <c r="P146" s="88">
        <v>785</v>
      </c>
      <c r="Q146" s="88">
        <v>757</v>
      </c>
      <c r="R146" s="88">
        <v>32</v>
      </c>
      <c r="S146" s="88">
        <v>789</v>
      </c>
      <c r="T146" s="88">
        <v>1521</v>
      </c>
      <c r="U146" s="88">
        <v>53</v>
      </c>
      <c r="V146" s="88">
        <v>1574</v>
      </c>
    </row>
    <row r="147" spans="1:22" x14ac:dyDescent="0.15">
      <c r="A147" s="88">
        <v>146</v>
      </c>
      <c r="B147" s="88">
        <v>0</v>
      </c>
      <c r="D147" s="88">
        <v>1410</v>
      </c>
      <c r="E147" s="88" t="s">
        <v>145</v>
      </c>
      <c r="F147" s="88">
        <v>0</v>
      </c>
      <c r="H147" s="88">
        <v>0</v>
      </c>
      <c r="J147" s="88">
        <v>142</v>
      </c>
      <c r="K147" s="88">
        <v>1</v>
      </c>
      <c r="L147" s="88">
        <v>0</v>
      </c>
      <c r="M147" s="88">
        <v>143</v>
      </c>
      <c r="N147" s="88">
        <v>154</v>
      </c>
      <c r="O147" s="88">
        <v>0</v>
      </c>
      <c r="P147" s="88">
        <v>154</v>
      </c>
      <c r="Q147" s="88">
        <v>187</v>
      </c>
      <c r="R147" s="88">
        <v>1</v>
      </c>
      <c r="S147" s="88">
        <v>188</v>
      </c>
      <c r="T147" s="88">
        <v>341</v>
      </c>
      <c r="U147" s="88">
        <v>1</v>
      </c>
      <c r="V147" s="88">
        <v>342</v>
      </c>
    </row>
    <row r="148" spans="1:22" x14ac:dyDescent="0.15">
      <c r="A148" s="88">
        <v>147</v>
      </c>
      <c r="B148" s="88">
        <v>0</v>
      </c>
      <c r="D148" s="88">
        <v>1420</v>
      </c>
      <c r="E148" s="88" t="s">
        <v>146</v>
      </c>
      <c r="F148" s="88">
        <v>0</v>
      </c>
      <c r="H148" s="88">
        <v>0</v>
      </c>
      <c r="J148" s="88">
        <v>112</v>
      </c>
      <c r="K148" s="88">
        <v>0</v>
      </c>
      <c r="L148" s="88">
        <v>1</v>
      </c>
      <c r="M148" s="88">
        <v>113</v>
      </c>
      <c r="N148" s="88">
        <v>129</v>
      </c>
      <c r="O148" s="88">
        <v>0</v>
      </c>
      <c r="P148" s="88">
        <v>129</v>
      </c>
      <c r="Q148" s="88">
        <v>132</v>
      </c>
      <c r="R148" s="88">
        <v>1</v>
      </c>
      <c r="S148" s="88">
        <v>133</v>
      </c>
      <c r="T148" s="88">
        <v>261</v>
      </c>
      <c r="U148" s="88">
        <v>1</v>
      </c>
      <c r="V148" s="88">
        <v>262</v>
      </c>
    </row>
    <row r="149" spans="1:22" x14ac:dyDescent="0.15">
      <c r="A149" s="88">
        <v>148</v>
      </c>
      <c r="B149" s="88">
        <v>0</v>
      </c>
      <c r="D149" s="88">
        <v>1430</v>
      </c>
      <c r="E149" s="88" t="s">
        <v>147</v>
      </c>
      <c r="F149" s="88">
        <v>0</v>
      </c>
      <c r="H149" s="88">
        <v>0</v>
      </c>
      <c r="J149" s="88">
        <v>273</v>
      </c>
      <c r="K149" s="88">
        <v>2</v>
      </c>
      <c r="L149" s="88">
        <v>1</v>
      </c>
      <c r="M149" s="88">
        <v>276</v>
      </c>
      <c r="N149" s="88">
        <v>354</v>
      </c>
      <c r="O149" s="88">
        <v>1</v>
      </c>
      <c r="P149" s="88">
        <v>355</v>
      </c>
      <c r="Q149" s="88">
        <v>365</v>
      </c>
      <c r="R149" s="88">
        <v>2</v>
      </c>
      <c r="S149" s="88">
        <v>367</v>
      </c>
      <c r="T149" s="88">
        <v>719</v>
      </c>
      <c r="U149" s="88">
        <v>3</v>
      </c>
      <c r="V149" s="88">
        <v>722</v>
      </c>
    </row>
    <row r="150" spans="1:22" x14ac:dyDescent="0.15">
      <c r="A150" s="88">
        <v>149</v>
      </c>
      <c r="B150" s="88">
        <v>0</v>
      </c>
      <c r="D150" s="88">
        <v>1440</v>
      </c>
      <c r="E150" s="88" t="s">
        <v>148</v>
      </c>
      <c r="F150" s="88">
        <v>0</v>
      </c>
      <c r="H150" s="88">
        <v>0</v>
      </c>
      <c r="J150" s="88">
        <v>611</v>
      </c>
      <c r="K150" s="88">
        <v>7</v>
      </c>
      <c r="L150" s="88">
        <v>8</v>
      </c>
      <c r="M150" s="88">
        <v>626</v>
      </c>
      <c r="N150" s="88">
        <v>727</v>
      </c>
      <c r="O150" s="88">
        <v>6</v>
      </c>
      <c r="P150" s="88">
        <v>733</v>
      </c>
      <c r="Q150" s="88">
        <v>739</v>
      </c>
      <c r="R150" s="88">
        <v>14</v>
      </c>
      <c r="S150" s="88">
        <v>753</v>
      </c>
      <c r="T150" s="88">
        <v>1466</v>
      </c>
      <c r="U150" s="88">
        <v>20</v>
      </c>
      <c r="V150" s="88">
        <v>1486</v>
      </c>
    </row>
    <row r="151" spans="1:22" x14ac:dyDescent="0.15">
      <c r="A151" s="88">
        <v>150</v>
      </c>
      <c r="B151" s="88">
        <v>0</v>
      </c>
      <c r="D151" s="88">
        <v>1450</v>
      </c>
      <c r="E151" s="88" t="s">
        <v>149</v>
      </c>
      <c r="F151" s="88">
        <v>0</v>
      </c>
      <c r="H151" s="88">
        <v>0</v>
      </c>
      <c r="J151" s="88">
        <v>218</v>
      </c>
      <c r="K151" s="88">
        <v>0</v>
      </c>
      <c r="L151" s="88">
        <v>2</v>
      </c>
      <c r="M151" s="88">
        <v>220</v>
      </c>
      <c r="N151" s="88">
        <v>261</v>
      </c>
      <c r="O151" s="88">
        <v>0</v>
      </c>
      <c r="P151" s="88">
        <v>261</v>
      </c>
      <c r="Q151" s="88">
        <v>273</v>
      </c>
      <c r="R151" s="88">
        <v>2</v>
      </c>
      <c r="S151" s="88">
        <v>275</v>
      </c>
      <c r="T151" s="88">
        <v>534</v>
      </c>
      <c r="U151" s="88">
        <v>2</v>
      </c>
      <c r="V151" s="88">
        <v>536</v>
      </c>
    </row>
    <row r="152" spans="1:22" x14ac:dyDescent="0.15">
      <c r="A152" s="88">
        <v>151</v>
      </c>
      <c r="B152" s="88">
        <v>0</v>
      </c>
      <c r="D152" s="88">
        <v>1460</v>
      </c>
      <c r="E152" s="88" t="s">
        <v>150</v>
      </c>
      <c r="F152" s="88">
        <v>0</v>
      </c>
      <c r="H152" s="88">
        <v>0</v>
      </c>
      <c r="J152" s="88">
        <v>402</v>
      </c>
      <c r="K152" s="88">
        <v>1</v>
      </c>
      <c r="L152" s="88">
        <v>7</v>
      </c>
      <c r="M152" s="88">
        <v>410</v>
      </c>
      <c r="N152" s="88">
        <v>619</v>
      </c>
      <c r="O152" s="88">
        <v>3</v>
      </c>
      <c r="P152" s="88">
        <v>622</v>
      </c>
      <c r="Q152" s="88">
        <v>645</v>
      </c>
      <c r="R152" s="88">
        <v>6</v>
      </c>
      <c r="S152" s="88">
        <v>651</v>
      </c>
      <c r="T152" s="88">
        <v>1264</v>
      </c>
      <c r="U152" s="88">
        <v>9</v>
      </c>
      <c r="V152" s="88">
        <v>1273</v>
      </c>
    </row>
    <row r="153" spans="1:22" x14ac:dyDescent="0.15">
      <c r="A153" s="88">
        <v>152</v>
      </c>
      <c r="B153" s="88">
        <v>0</v>
      </c>
      <c r="D153" s="88">
        <v>1470</v>
      </c>
      <c r="E153" s="88" t="s">
        <v>151</v>
      </c>
      <c r="F153" s="88">
        <v>0</v>
      </c>
      <c r="H153" s="88">
        <v>0</v>
      </c>
      <c r="J153" s="88">
        <v>450</v>
      </c>
      <c r="K153" s="88">
        <v>0</v>
      </c>
      <c r="L153" s="88">
        <v>2</v>
      </c>
      <c r="M153" s="88">
        <v>452</v>
      </c>
      <c r="N153" s="88">
        <v>563</v>
      </c>
      <c r="O153" s="88">
        <v>0</v>
      </c>
      <c r="P153" s="88">
        <v>563</v>
      </c>
      <c r="Q153" s="88">
        <v>570</v>
      </c>
      <c r="R153" s="88">
        <v>2</v>
      </c>
      <c r="S153" s="88">
        <v>572</v>
      </c>
      <c r="T153" s="88">
        <v>1133</v>
      </c>
      <c r="U153" s="88">
        <v>2</v>
      </c>
      <c r="V153" s="88">
        <v>1135</v>
      </c>
    </row>
    <row r="154" spans="1:22" x14ac:dyDescent="0.15">
      <c r="A154" s="88">
        <v>153</v>
      </c>
      <c r="B154" s="88">
        <v>0</v>
      </c>
      <c r="D154" s="88">
        <v>1480</v>
      </c>
      <c r="E154" s="88" t="s">
        <v>152</v>
      </c>
      <c r="F154" s="88">
        <v>0</v>
      </c>
      <c r="H154" s="88">
        <v>0</v>
      </c>
      <c r="J154" s="88">
        <v>334</v>
      </c>
      <c r="K154" s="88">
        <v>0</v>
      </c>
      <c r="L154" s="88">
        <v>2</v>
      </c>
      <c r="M154" s="88">
        <v>336</v>
      </c>
      <c r="N154" s="88">
        <v>356</v>
      </c>
      <c r="O154" s="88">
        <v>0</v>
      </c>
      <c r="P154" s="88">
        <v>356</v>
      </c>
      <c r="Q154" s="88">
        <v>392</v>
      </c>
      <c r="R154" s="88">
        <v>2</v>
      </c>
      <c r="S154" s="88">
        <v>394</v>
      </c>
      <c r="T154" s="88">
        <v>748</v>
      </c>
      <c r="U154" s="88">
        <v>2</v>
      </c>
      <c r="V154" s="88">
        <v>750</v>
      </c>
    </row>
    <row r="155" spans="1:22" x14ac:dyDescent="0.15">
      <c r="A155" s="88">
        <v>154</v>
      </c>
      <c r="B155" s="88">
        <v>0</v>
      </c>
      <c r="D155" s="88">
        <v>1490</v>
      </c>
      <c r="E155" s="88" t="s">
        <v>153</v>
      </c>
      <c r="F155" s="88">
        <v>0</v>
      </c>
      <c r="H155" s="88">
        <v>0</v>
      </c>
      <c r="J155" s="88">
        <v>178</v>
      </c>
      <c r="K155" s="88">
        <v>4</v>
      </c>
      <c r="L155" s="88">
        <v>1</v>
      </c>
      <c r="M155" s="88">
        <v>183</v>
      </c>
      <c r="N155" s="88">
        <v>229</v>
      </c>
      <c r="O155" s="88">
        <v>2</v>
      </c>
      <c r="P155" s="88">
        <v>231</v>
      </c>
      <c r="Q155" s="88">
        <v>210</v>
      </c>
      <c r="R155" s="88">
        <v>4</v>
      </c>
      <c r="S155" s="88">
        <v>214</v>
      </c>
      <c r="T155" s="88">
        <v>439</v>
      </c>
      <c r="U155" s="88">
        <v>6</v>
      </c>
      <c r="V155" s="88">
        <v>445</v>
      </c>
    </row>
    <row r="156" spans="1:22" x14ac:dyDescent="0.15">
      <c r="A156" s="88">
        <v>155</v>
      </c>
      <c r="B156" s="88">
        <v>0</v>
      </c>
      <c r="D156" s="88">
        <v>1500</v>
      </c>
      <c r="E156" s="88" t="s">
        <v>154</v>
      </c>
      <c r="F156" s="88">
        <v>0</v>
      </c>
      <c r="H156" s="88">
        <v>0</v>
      </c>
      <c r="J156" s="88">
        <v>430</v>
      </c>
      <c r="K156" s="88">
        <v>6</v>
      </c>
      <c r="L156" s="88">
        <v>5</v>
      </c>
      <c r="M156" s="88">
        <v>441</v>
      </c>
      <c r="N156" s="88">
        <v>490</v>
      </c>
      <c r="O156" s="88">
        <v>10</v>
      </c>
      <c r="P156" s="88">
        <v>500</v>
      </c>
      <c r="Q156" s="88">
        <v>508</v>
      </c>
      <c r="R156" s="88">
        <v>10</v>
      </c>
      <c r="S156" s="88">
        <v>518</v>
      </c>
      <c r="T156" s="88">
        <v>998</v>
      </c>
      <c r="U156" s="88">
        <v>20</v>
      </c>
      <c r="V156" s="88">
        <v>1018</v>
      </c>
    </row>
    <row r="157" spans="1:22" x14ac:dyDescent="0.15">
      <c r="A157" s="88">
        <v>156</v>
      </c>
      <c r="B157" s="88">
        <v>0</v>
      </c>
      <c r="D157" s="88">
        <v>1510</v>
      </c>
      <c r="E157" s="88" t="s">
        <v>155</v>
      </c>
      <c r="F157" s="88">
        <v>0</v>
      </c>
      <c r="H157" s="88">
        <v>0</v>
      </c>
      <c r="J157" s="88">
        <v>231</v>
      </c>
      <c r="K157" s="88">
        <v>4</v>
      </c>
      <c r="L157" s="88">
        <v>2</v>
      </c>
      <c r="M157" s="88">
        <v>237</v>
      </c>
      <c r="N157" s="88">
        <v>259</v>
      </c>
      <c r="O157" s="88">
        <v>3</v>
      </c>
      <c r="P157" s="88">
        <v>262</v>
      </c>
      <c r="Q157" s="88">
        <v>265</v>
      </c>
      <c r="R157" s="88">
        <v>9</v>
      </c>
      <c r="S157" s="88">
        <v>274</v>
      </c>
      <c r="T157" s="88">
        <v>524</v>
      </c>
      <c r="U157" s="88">
        <v>12</v>
      </c>
      <c r="V157" s="88">
        <v>536</v>
      </c>
    </row>
    <row r="158" spans="1:22" x14ac:dyDescent="0.15">
      <c r="A158" s="88">
        <v>157</v>
      </c>
      <c r="B158" s="88">
        <v>0</v>
      </c>
      <c r="D158" s="88">
        <v>1520</v>
      </c>
      <c r="E158" s="88" t="s">
        <v>156</v>
      </c>
      <c r="F158" s="88">
        <v>0</v>
      </c>
      <c r="H158" s="88">
        <v>0</v>
      </c>
      <c r="J158" s="88">
        <v>210</v>
      </c>
      <c r="K158" s="88">
        <v>0</v>
      </c>
      <c r="L158" s="88">
        <v>3</v>
      </c>
      <c r="M158" s="88">
        <v>213</v>
      </c>
      <c r="N158" s="88">
        <v>238</v>
      </c>
      <c r="O158" s="88">
        <v>0</v>
      </c>
      <c r="P158" s="88">
        <v>238</v>
      </c>
      <c r="Q158" s="88">
        <v>277</v>
      </c>
      <c r="R158" s="88">
        <v>3</v>
      </c>
      <c r="S158" s="88">
        <v>280</v>
      </c>
      <c r="T158" s="88">
        <v>515</v>
      </c>
      <c r="U158" s="88">
        <v>3</v>
      </c>
      <c r="V158" s="88">
        <v>518</v>
      </c>
    </row>
    <row r="159" spans="1:22" x14ac:dyDescent="0.15">
      <c r="A159" s="88">
        <v>158</v>
      </c>
      <c r="B159" s="88">
        <v>0</v>
      </c>
      <c r="D159" s="88">
        <v>1530</v>
      </c>
      <c r="E159" s="88" t="s">
        <v>157</v>
      </c>
      <c r="F159" s="88">
        <v>0</v>
      </c>
      <c r="H159" s="88">
        <v>0</v>
      </c>
      <c r="J159" s="88">
        <v>74</v>
      </c>
      <c r="K159" s="88">
        <v>16</v>
      </c>
      <c r="L159" s="88">
        <v>8</v>
      </c>
      <c r="M159" s="88">
        <v>98</v>
      </c>
      <c r="N159" s="88">
        <v>58</v>
      </c>
      <c r="O159" s="88">
        <v>17</v>
      </c>
      <c r="P159" s="88">
        <v>75</v>
      </c>
      <c r="Q159" s="88">
        <v>81</v>
      </c>
      <c r="R159" s="88">
        <v>22</v>
      </c>
      <c r="S159" s="88">
        <v>103</v>
      </c>
      <c r="T159" s="88">
        <v>139</v>
      </c>
      <c r="U159" s="88">
        <v>39</v>
      </c>
      <c r="V159" s="88">
        <v>178</v>
      </c>
    </row>
    <row r="160" spans="1:22" x14ac:dyDescent="0.15">
      <c r="A160" s="88">
        <v>159</v>
      </c>
      <c r="B160" s="88">
        <v>0</v>
      </c>
      <c r="D160" s="88">
        <v>1540</v>
      </c>
      <c r="E160" s="88" t="s">
        <v>158</v>
      </c>
      <c r="F160" s="88">
        <v>0</v>
      </c>
      <c r="H160" s="88">
        <v>0</v>
      </c>
      <c r="J160" s="88">
        <v>684</v>
      </c>
      <c r="K160" s="88">
        <v>15</v>
      </c>
      <c r="L160" s="88">
        <v>10</v>
      </c>
      <c r="M160" s="88">
        <v>709</v>
      </c>
      <c r="N160" s="88">
        <v>738</v>
      </c>
      <c r="O160" s="88">
        <v>13</v>
      </c>
      <c r="P160" s="88">
        <v>751</v>
      </c>
      <c r="Q160" s="88">
        <v>732</v>
      </c>
      <c r="R160" s="88">
        <v>16</v>
      </c>
      <c r="S160" s="88">
        <v>748</v>
      </c>
      <c r="T160" s="88">
        <v>1470</v>
      </c>
      <c r="U160" s="88">
        <v>29</v>
      </c>
      <c r="V160" s="88">
        <v>1499</v>
      </c>
    </row>
    <row r="161" spans="1:22" x14ac:dyDescent="0.15">
      <c r="A161" s="88">
        <v>160</v>
      </c>
      <c r="B161" s="88">
        <v>0</v>
      </c>
      <c r="D161" s="88">
        <v>1550</v>
      </c>
      <c r="E161" s="88" t="s">
        <v>159</v>
      </c>
      <c r="F161" s="88">
        <v>0</v>
      </c>
      <c r="H161" s="88">
        <v>0</v>
      </c>
      <c r="J161" s="88">
        <v>893</v>
      </c>
      <c r="K161" s="88">
        <v>19</v>
      </c>
      <c r="L161" s="88">
        <v>7</v>
      </c>
      <c r="M161" s="88">
        <v>919</v>
      </c>
      <c r="N161" s="88">
        <v>929</v>
      </c>
      <c r="O161" s="88">
        <v>17</v>
      </c>
      <c r="P161" s="88">
        <v>946</v>
      </c>
      <c r="Q161" s="88">
        <v>937</v>
      </c>
      <c r="R161" s="88">
        <v>27</v>
      </c>
      <c r="S161" s="88">
        <v>964</v>
      </c>
      <c r="T161" s="88">
        <v>1866</v>
      </c>
      <c r="U161" s="88">
        <v>44</v>
      </c>
      <c r="V161" s="88">
        <v>1910</v>
      </c>
    </row>
    <row r="162" spans="1:22" x14ac:dyDescent="0.15">
      <c r="A162" s="88">
        <v>161</v>
      </c>
      <c r="B162" s="88">
        <v>0</v>
      </c>
      <c r="D162" s="88">
        <v>1560</v>
      </c>
      <c r="E162" s="88" t="s">
        <v>160</v>
      </c>
      <c r="F162" s="88">
        <v>0</v>
      </c>
      <c r="H162" s="88">
        <v>0</v>
      </c>
      <c r="J162" s="88">
        <v>936</v>
      </c>
      <c r="K162" s="88">
        <v>10</v>
      </c>
      <c r="L162" s="88">
        <v>8</v>
      </c>
      <c r="M162" s="88">
        <v>954</v>
      </c>
      <c r="N162" s="88">
        <v>1063</v>
      </c>
      <c r="O162" s="88">
        <v>10</v>
      </c>
      <c r="P162" s="88">
        <v>1073</v>
      </c>
      <c r="Q162" s="88">
        <v>1084</v>
      </c>
      <c r="R162" s="88">
        <v>13</v>
      </c>
      <c r="S162" s="88">
        <v>1097</v>
      </c>
      <c r="T162" s="88">
        <v>2147</v>
      </c>
      <c r="U162" s="88">
        <v>23</v>
      </c>
      <c r="V162" s="88">
        <v>2170</v>
      </c>
    </row>
    <row r="163" spans="1:22" x14ac:dyDescent="0.15">
      <c r="A163" s="88">
        <v>162</v>
      </c>
      <c r="B163" s="88">
        <v>0</v>
      </c>
      <c r="D163" s="88">
        <v>1570</v>
      </c>
      <c r="E163" s="88" t="s">
        <v>161</v>
      </c>
      <c r="F163" s="88">
        <v>0</v>
      </c>
      <c r="H163" s="88">
        <v>0</v>
      </c>
      <c r="J163" s="88">
        <v>299</v>
      </c>
      <c r="K163" s="88">
        <v>14</v>
      </c>
      <c r="L163" s="88">
        <v>2</v>
      </c>
      <c r="M163" s="88">
        <v>315</v>
      </c>
      <c r="N163" s="88">
        <v>376</v>
      </c>
      <c r="O163" s="88">
        <v>12</v>
      </c>
      <c r="P163" s="88">
        <v>388</v>
      </c>
      <c r="Q163" s="88">
        <v>383</v>
      </c>
      <c r="R163" s="88">
        <v>4</v>
      </c>
      <c r="S163" s="88">
        <v>387</v>
      </c>
      <c r="T163" s="88">
        <v>759</v>
      </c>
      <c r="U163" s="88">
        <v>16</v>
      </c>
      <c r="V163" s="88">
        <v>775</v>
      </c>
    </row>
    <row r="164" spans="1:22" x14ac:dyDescent="0.15">
      <c r="A164" s="88">
        <v>163</v>
      </c>
      <c r="B164" s="88">
        <v>0</v>
      </c>
      <c r="D164" s="88">
        <v>1580</v>
      </c>
      <c r="E164" s="88" t="s">
        <v>162</v>
      </c>
      <c r="F164" s="88">
        <v>0</v>
      </c>
      <c r="H164" s="88">
        <v>0</v>
      </c>
      <c r="J164" s="88">
        <v>676</v>
      </c>
      <c r="K164" s="88">
        <v>6</v>
      </c>
      <c r="L164" s="88">
        <v>2</v>
      </c>
      <c r="M164" s="88">
        <v>684</v>
      </c>
      <c r="N164" s="88">
        <v>797</v>
      </c>
      <c r="O164" s="88">
        <v>5</v>
      </c>
      <c r="P164" s="88">
        <v>802</v>
      </c>
      <c r="Q164" s="88">
        <v>805</v>
      </c>
      <c r="R164" s="88">
        <v>5</v>
      </c>
      <c r="S164" s="88">
        <v>810</v>
      </c>
      <c r="T164" s="88">
        <v>1602</v>
      </c>
      <c r="U164" s="88">
        <v>10</v>
      </c>
      <c r="V164" s="88">
        <v>1612</v>
      </c>
    </row>
    <row r="165" spans="1:22" x14ac:dyDescent="0.15">
      <c r="A165" s="88">
        <v>164</v>
      </c>
      <c r="B165" s="88">
        <v>0</v>
      </c>
      <c r="D165" s="88">
        <v>1590</v>
      </c>
      <c r="E165" s="88" t="s">
        <v>163</v>
      </c>
      <c r="F165" s="88">
        <v>0</v>
      </c>
      <c r="H165" s="88">
        <v>0</v>
      </c>
      <c r="J165" s="88">
        <v>733</v>
      </c>
      <c r="K165" s="88">
        <v>25</v>
      </c>
      <c r="L165" s="88">
        <v>9</v>
      </c>
      <c r="M165" s="88">
        <v>767</v>
      </c>
      <c r="N165" s="88">
        <v>822</v>
      </c>
      <c r="O165" s="88">
        <v>26</v>
      </c>
      <c r="P165" s="88">
        <v>848</v>
      </c>
      <c r="Q165" s="88">
        <v>831</v>
      </c>
      <c r="R165" s="88">
        <v>20</v>
      </c>
      <c r="S165" s="88">
        <v>851</v>
      </c>
      <c r="T165" s="88">
        <v>1653</v>
      </c>
      <c r="U165" s="88">
        <v>46</v>
      </c>
      <c r="V165" s="88">
        <v>1699</v>
      </c>
    </row>
    <row r="166" spans="1:22" x14ac:dyDescent="0.15">
      <c r="A166" s="88">
        <v>165</v>
      </c>
      <c r="B166" s="88">
        <v>0</v>
      </c>
      <c r="D166" s="88">
        <v>1600</v>
      </c>
      <c r="E166" s="88" t="s">
        <v>164</v>
      </c>
      <c r="F166" s="88">
        <v>0</v>
      </c>
      <c r="H166" s="88">
        <v>0</v>
      </c>
      <c r="J166" s="88">
        <v>286</v>
      </c>
      <c r="K166" s="88">
        <v>3</v>
      </c>
      <c r="L166" s="88">
        <v>5</v>
      </c>
      <c r="M166" s="88">
        <v>294</v>
      </c>
      <c r="N166" s="88">
        <v>352</v>
      </c>
      <c r="O166" s="88">
        <v>2</v>
      </c>
      <c r="P166" s="88">
        <v>354</v>
      </c>
      <c r="Q166" s="88">
        <v>354</v>
      </c>
      <c r="R166" s="88">
        <v>7</v>
      </c>
      <c r="S166" s="88">
        <v>361</v>
      </c>
      <c r="T166" s="88">
        <v>706</v>
      </c>
      <c r="U166" s="88">
        <v>9</v>
      </c>
      <c r="V166" s="88">
        <v>715</v>
      </c>
    </row>
    <row r="167" spans="1:22" x14ac:dyDescent="0.15">
      <c r="A167" s="88">
        <v>166</v>
      </c>
      <c r="B167" s="88">
        <v>0</v>
      </c>
      <c r="D167" s="88">
        <v>1610</v>
      </c>
      <c r="E167" s="88" t="s">
        <v>165</v>
      </c>
      <c r="F167" s="88">
        <v>0</v>
      </c>
      <c r="H167" s="88">
        <v>0</v>
      </c>
      <c r="J167" s="88">
        <v>388</v>
      </c>
      <c r="K167" s="88">
        <v>4</v>
      </c>
      <c r="L167" s="88">
        <v>2</v>
      </c>
      <c r="M167" s="88">
        <v>394</v>
      </c>
      <c r="N167" s="88">
        <v>440</v>
      </c>
      <c r="O167" s="88">
        <v>4</v>
      </c>
      <c r="P167" s="88">
        <v>444</v>
      </c>
      <c r="Q167" s="88">
        <v>470</v>
      </c>
      <c r="R167" s="88">
        <v>4</v>
      </c>
      <c r="S167" s="88">
        <v>474</v>
      </c>
      <c r="T167" s="88">
        <v>910</v>
      </c>
      <c r="U167" s="88">
        <v>8</v>
      </c>
      <c r="V167" s="88">
        <v>918</v>
      </c>
    </row>
    <row r="168" spans="1:22" x14ac:dyDescent="0.15">
      <c r="A168" s="88">
        <v>167</v>
      </c>
      <c r="B168" s="88">
        <v>0</v>
      </c>
      <c r="D168" s="88">
        <v>1620</v>
      </c>
      <c r="E168" s="88" t="s">
        <v>166</v>
      </c>
      <c r="F168" s="88">
        <v>0</v>
      </c>
      <c r="H168" s="88">
        <v>0</v>
      </c>
      <c r="J168" s="88">
        <v>344</v>
      </c>
      <c r="K168" s="88">
        <v>1</v>
      </c>
      <c r="L168" s="88">
        <v>0</v>
      </c>
      <c r="M168" s="88">
        <v>345</v>
      </c>
      <c r="N168" s="88">
        <v>415</v>
      </c>
      <c r="O168" s="88">
        <v>1</v>
      </c>
      <c r="P168" s="88">
        <v>416</v>
      </c>
      <c r="Q168" s="88">
        <v>446</v>
      </c>
      <c r="R168" s="88">
        <v>1</v>
      </c>
      <c r="S168" s="88">
        <v>447</v>
      </c>
      <c r="T168" s="88">
        <v>861</v>
      </c>
      <c r="U168" s="88">
        <v>2</v>
      </c>
      <c r="V168" s="88">
        <v>863</v>
      </c>
    </row>
    <row r="169" spans="1:22" x14ac:dyDescent="0.15">
      <c r="A169" s="88">
        <v>168</v>
      </c>
      <c r="B169" s="88">
        <v>0</v>
      </c>
      <c r="D169" s="88">
        <v>1630</v>
      </c>
      <c r="E169" s="88" t="s">
        <v>167</v>
      </c>
      <c r="F169" s="88">
        <v>0</v>
      </c>
      <c r="H169" s="88">
        <v>0</v>
      </c>
      <c r="J169" s="88">
        <v>698</v>
      </c>
      <c r="K169" s="88">
        <v>8</v>
      </c>
      <c r="L169" s="88">
        <v>5</v>
      </c>
      <c r="M169" s="88">
        <v>711</v>
      </c>
      <c r="N169" s="88">
        <v>816</v>
      </c>
      <c r="O169" s="88">
        <v>8</v>
      </c>
      <c r="P169" s="88">
        <v>824</v>
      </c>
      <c r="Q169" s="88">
        <v>874</v>
      </c>
      <c r="R169" s="88">
        <v>11</v>
      </c>
      <c r="S169" s="88">
        <v>885</v>
      </c>
      <c r="T169" s="88">
        <v>1690</v>
      </c>
      <c r="U169" s="88">
        <v>19</v>
      </c>
      <c r="V169" s="88">
        <v>1709</v>
      </c>
    </row>
    <row r="170" spans="1:22" x14ac:dyDescent="0.15">
      <c r="A170" s="88">
        <v>169</v>
      </c>
      <c r="B170" s="88">
        <v>0</v>
      </c>
      <c r="D170" s="88">
        <v>1640</v>
      </c>
      <c r="E170" s="88" t="s">
        <v>168</v>
      </c>
      <c r="F170" s="88">
        <v>0</v>
      </c>
      <c r="H170" s="88">
        <v>0</v>
      </c>
      <c r="J170" s="88">
        <v>581</v>
      </c>
      <c r="K170" s="88">
        <v>5</v>
      </c>
      <c r="L170" s="88">
        <v>5</v>
      </c>
      <c r="M170" s="88">
        <v>591</v>
      </c>
      <c r="N170" s="88">
        <v>737</v>
      </c>
      <c r="O170" s="88">
        <v>5</v>
      </c>
      <c r="P170" s="88">
        <v>742</v>
      </c>
      <c r="Q170" s="88">
        <v>771</v>
      </c>
      <c r="R170" s="88">
        <v>5</v>
      </c>
      <c r="S170" s="88">
        <v>776</v>
      </c>
      <c r="T170" s="88">
        <v>1508</v>
      </c>
      <c r="U170" s="88">
        <v>10</v>
      </c>
      <c r="V170" s="88">
        <v>1518</v>
      </c>
    </row>
    <row r="171" spans="1:22" x14ac:dyDescent="0.15">
      <c r="A171" s="88">
        <v>170</v>
      </c>
      <c r="B171" s="88">
        <v>0</v>
      </c>
      <c r="D171" s="88">
        <v>1650</v>
      </c>
      <c r="E171" s="88" t="s">
        <v>169</v>
      </c>
      <c r="F171" s="88">
        <v>0</v>
      </c>
      <c r="H171" s="88">
        <v>0</v>
      </c>
      <c r="J171" s="88">
        <v>682</v>
      </c>
      <c r="K171" s="88">
        <v>28</v>
      </c>
      <c r="L171" s="88">
        <v>8</v>
      </c>
      <c r="M171" s="88">
        <v>718</v>
      </c>
      <c r="N171" s="88">
        <v>724</v>
      </c>
      <c r="O171" s="88">
        <v>20</v>
      </c>
      <c r="P171" s="88">
        <v>744</v>
      </c>
      <c r="Q171" s="88">
        <v>756</v>
      </c>
      <c r="R171" s="88">
        <v>34</v>
      </c>
      <c r="S171" s="88">
        <v>790</v>
      </c>
      <c r="T171" s="88">
        <v>1480</v>
      </c>
      <c r="U171" s="88">
        <v>54</v>
      </c>
      <c r="V171" s="88">
        <v>1534</v>
      </c>
    </row>
    <row r="172" spans="1:22" x14ac:dyDescent="0.15">
      <c r="A172" s="88">
        <v>171</v>
      </c>
      <c r="B172" s="88">
        <v>0</v>
      </c>
      <c r="D172" s="88">
        <v>1660</v>
      </c>
      <c r="E172" s="88" t="s">
        <v>170</v>
      </c>
      <c r="F172" s="88">
        <v>0</v>
      </c>
      <c r="H172" s="88">
        <v>0</v>
      </c>
      <c r="J172" s="88">
        <v>651</v>
      </c>
      <c r="K172" s="88">
        <v>3</v>
      </c>
      <c r="L172" s="88">
        <v>5</v>
      </c>
      <c r="M172" s="88">
        <v>659</v>
      </c>
      <c r="N172" s="88">
        <v>786</v>
      </c>
      <c r="O172" s="88">
        <v>8</v>
      </c>
      <c r="P172" s="88">
        <v>794</v>
      </c>
      <c r="Q172" s="88">
        <v>856</v>
      </c>
      <c r="R172" s="88">
        <v>9</v>
      </c>
      <c r="S172" s="88">
        <v>865</v>
      </c>
      <c r="T172" s="88">
        <v>1642</v>
      </c>
      <c r="U172" s="88">
        <v>17</v>
      </c>
      <c r="V172" s="88">
        <v>1659</v>
      </c>
    </row>
    <row r="173" spans="1:22" x14ac:dyDescent="0.15">
      <c r="A173" s="88">
        <v>172</v>
      </c>
      <c r="B173" s="88">
        <v>0</v>
      </c>
      <c r="D173" s="88">
        <v>1670</v>
      </c>
      <c r="E173" s="88" t="s">
        <v>171</v>
      </c>
      <c r="F173" s="88">
        <v>0</v>
      </c>
      <c r="H173" s="88">
        <v>0</v>
      </c>
      <c r="J173" s="88">
        <v>482</v>
      </c>
      <c r="K173" s="88">
        <v>19</v>
      </c>
      <c r="L173" s="88">
        <v>8</v>
      </c>
      <c r="M173" s="88">
        <v>509</v>
      </c>
      <c r="N173" s="88">
        <v>541</v>
      </c>
      <c r="O173" s="88">
        <v>17</v>
      </c>
      <c r="P173" s="88">
        <v>558</v>
      </c>
      <c r="Q173" s="88">
        <v>582</v>
      </c>
      <c r="R173" s="88">
        <v>24</v>
      </c>
      <c r="S173" s="88">
        <v>606</v>
      </c>
      <c r="T173" s="88">
        <v>1123</v>
      </c>
      <c r="U173" s="88">
        <v>41</v>
      </c>
      <c r="V173" s="88">
        <v>1164</v>
      </c>
    </row>
    <row r="174" spans="1:22" x14ac:dyDescent="0.15">
      <c r="A174" s="88">
        <v>173</v>
      </c>
      <c r="B174" s="88">
        <v>0</v>
      </c>
      <c r="D174" s="88">
        <v>1680</v>
      </c>
      <c r="E174" s="88" t="s">
        <v>172</v>
      </c>
      <c r="F174" s="88">
        <v>0</v>
      </c>
      <c r="H174" s="88">
        <v>0</v>
      </c>
      <c r="J174" s="88">
        <v>348</v>
      </c>
      <c r="K174" s="88">
        <v>1</v>
      </c>
      <c r="L174" s="88">
        <v>1</v>
      </c>
      <c r="M174" s="88">
        <v>350</v>
      </c>
      <c r="N174" s="88">
        <v>437</v>
      </c>
      <c r="O174" s="88">
        <v>1</v>
      </c>
      <c r="P174" s="88">
        <v>438</v>
      </c>
      <c r="Q174" s="88">
        <v>449</v>
      </c>
      <c r="R174" s="88">
        <v>3</v>
      </c>
      <c r="S174" s="88">
        <v>452</v>
      </c>
      <c r="T174" s="88">
        <v>886</v>
      </c>
      <c r="U174" s="88">
        <v>4</v>
      </c>
      <c r="V174" s="88">
        <v>890</v>
      </c>
    </row>
    <row r="175" spans="1:22" x14ac:dyDescent="0.15">
      <c r="A175" s="88">
        <v>174</v>
      </c>
      <c r="B175" s="88">
        <v>0</v>
      </c>
      <c r="D175" s="88">
        <v>1690</v>
      </c>
      <c r="E175" s="88" t="s">
        <v>173</v>
      </c>
      <c r="F175" s="88">
        <v>0</v>
      </c>
      <c r="H175" s="88">
        <v>0</v>
      </c>
      <c r="J175" s="88">
        <v>402</v>
      </c>
      <c r="K175" s="88">
        <v>9</v>
      </c>
      <c r="L175" s="88">
        <v>5</v>
      </c>
      <c r="M175" s="88">
        <v>416</v>
      </c>
      <c r="N175" s="88">
        <v>451</v>
      </c>
      <c r="O175" s="88">
        <v>6</v>
      </c>
      <c r="P175" s="88">
        <v>457</v>
      </c>
      <c r="Q175" s="88">
        <v>471</v>
      </c>
      <c r="R175" s="88">
        <v>17</v>
      </c>
      <c r="S175" s="88">
        <v>488</v>
      </c>
      <c r="T175" s="88">
        <v>922</v>
      </c>
      <c r="U175" s="88">
        <v>23</v>
      </c>
      <c r="V175" s="88">
        <v>945</v>
      </c>
    </row>
    <row r="176" spans="1:22" x14ac:dyDescent="0.15">
      <c r="A176" s="88">
        <v>175</v>
      </c>
      <c r="B176" s="88">
        <v>0</v>
      </c>
      <c r="D176" s="88">
        <v>1700</v>
      </c>
      <c r="E176" s="88" t="s">
        <v>174</v>
      </c>
      <c r="F176" s="88">
        <v>0</v>
      </c>
      <c r="H176" s="88">
        <v>0</v>
      </c>
      <c r="J176" s="88">
        <v>152</v>
      </c>
      <c r="K176" s="88">
        <v>0</v>
      </c>
      <c r="L176" s="88">
        <v>0</v>
      </c>
      <c r="M176" s="88">
        <v>152</v>
      </c>
      <c r="N176" s="88">
        <v>174</v>
      </c>
      <c r="O176" s="88">
        <v>0</v>
      </c>
      <c r="P176" s="88">
        <v>174</v>
      </c>
      <c r="Q176" s="88">
        <v>161</v>
      </c>
      <c r="R176" s="88">
        <v>0</v>
      </c>
      <c r="S176" s="88">
        <v>161</v>
      </c>
      <c r="T176" s="88">
        <v>335</v>
      </c>
      <c r="U176" s="88">
        <v>0</v>
      </c>
      <c r="V176" s="88">
        <v>335</v>
      </c>
    </row>
    <row r="177" spans="1:22" x14ac:dyDescent="0.15">
      <c r="A177" s="88">
        <v>176</v>
      </c>
      <c r="B177" s="88">
        <v>0</v>
      </c>
      <c r="D177" s="88">
        <v>1710</v>
      </c>
      <c r="E177" s="88" t="s">
        <v>175</v>
      </c>
      <c r="F177" s="88">
        <v>0</v>
      </c>
      <c r="H177" s="88">
        <v>0</v>
      </c>
      <c r="J177" s="88">
        <v>358</v>
      </c>
      <c r="K177" s="88">
        <v>16</v>
      </c>
      <c r="L177" s="88">
        <v>1</v>
      </c>
      <c r="M177" s="88">
        <v>375</v>
      </c>
      <c r="N177" s="88">
        <v>404</v>
      </c>
      <c r="O177" s="88">
        <v>9</v>
      </c>
      <c r="P177" s="88">
        <v>413</v>
      </c>
      <c r="Q177" s="88">
        <v>426</v>
      </c>
      <c r="R177" s="88">
        <v>11</v>
      </c>
      <c r="S177" s="88">
        <v>437</v>
      </c>
      <c r="T177" s="88">
        <v>830</v>
      </c>
      <c r="U177" s="88">
        <v>20</v>
      </c>
      <c r="V177" s="88">
        <v>850</v>
      </c>
    </row>
    <row r="178" spans="1:22" x14ac:dyDescent="0.15">
      <c r="A178" s="88">
        <v>177</v>
      </c>
      <c r="B178" s="88">
        <v>0</v>
      </c>
      <c r="D178" s="88">
        <v>1720</v>
      </c>
      <c r="E178" s="88" t="s">
        <v>176</v>
      </c>
      <c r="F178" s="88">
        <v>0</v>
      </c>
      <c r="H178" s="88">
        <v>0</v>
      </c>
      <c r="J178" s="88">
        <v>606</v>
      </c>
      <c r="K178" s="88">
        <v>5</v>
      </c>
      <c r="L178" s="88">
        <v>3</v>
      </c>
      <c r="M178" s="88">
        <v>614</v>
      </c>
      <c r="N178" s="88">
        <v>709</v>
      </c>
      <c r="O178" s="88">
        <v>3</v>
      </c>
      <c r="P178" s="88">
        <v>712</v>
      </c>
      <c r="Q178" s="88">
        <v>728</v>
      </c>
      <c r="R178" s="88">
        <v>5</v>
      </c>
      <c r="S178" s="88">
        <v>733</v>
      </c>
      <c r="T178" s="88">
        <v>1437</v>
      </c>
      <c r="U178" s="88">
        <v>8</v>
      </c>
      <c r="V178" s="88">
        <v>1445</v>
      </c>
    </row>
    <row r="179" spans="1:22" x14ac:dyDescent="0.15">
      <c r="A179" s="88">
        <v>178</v>
      </c>
      <c r="B179" s="88">
        <v>0</v>
      </c>
      <c r="D179" s="88">
        <v>1730</v>
      </c>
      <c r="E179" s="88" t="s">
        <v>177</v>
      </c>
      <c r="F179" s="88">
        <v>0</v>
      </c>
      <c r="H179" s="88">
        <v>0</v>
      </c>
      <c r="J179" s="88">
        <v>346</v>
      </c>
      <c r="K179" s="88">
        <v>7</v>
      </c>
      <c r="L179" s="88">
        <v>1</v>
      </c>
      <c r="M179" s="88">
        <v>354</v>
      </c>
      <c r="N179" s="88">
        <v>400</v>
      </c>
      <c r="O179" s="88">
        <v>5</v>
      </c>
      <c r="P179" s="88">
        <v>405</v>
      </c>
      <c r="Q179" s="88">
        <v>408</v>
      </c>
      <c r="R179" s="88">
        <v>8</v>
      </c>
      <c r="S179" s="88">
        <v>416</v>
      </c>
      <c r="T179" s="88">
        <v>808</v>
      </c>
      <c r="U179" s="88">
        <v>13</v>
      </c>
      <c r="V179" s="88">
        <v>821</v>
      </c>
    </row>
    <row r="180" spans="1:22" x14ac:dyDescent="0.15">
      <c r="A180" s="88">
        <v>179</v>
      </c>
      <c r="B180" s="88">
        <v>0</v>
      </c>
      <c r="D180" s="88">
        <v>1740</v>
      </c>
      <c r="E180" s="88" t="s">
        <v>178</v>
      </c>
      <c r="F180" s="88">
        <v>0</v>
      </c>
      <c r="H180" s="88">
        <v>0</v>
      </c>
      <c r="J180" s="88">
        <v>360</v>
      </c>
      <c r="K180" s="88">
        <v>1</v>
      </c>
      <c r="L180" s="88">
        <v>2</v>
      </c>
      <c r="M180" s="88">
        <v>363</v>
      </c>
      <c r="N180" s="88">
        <v>410</v>
      </c>
      <c r="O180" s="88">
        <v>0</v>
      </c>
      <c r="P180" s="88">
        <v>410</v>
      </c>
      <c r="Q180" s="88">
        <v>430</v>
      </c>
      <c r="R180" s="88">
        <v>3</v>
      </c>
      <c r="S180" s="88">
        <v>433</v>
      </c>
      <c r="T180" s="88">
        <v>840</v>
      </c>
      <c r="U180" s="88">
        <v>3</v>
      </c>
      <c r="V180" s="88">
        <v>843</v>
      </c>
    </row>
    <row r="181" spans="1:22" x14ac:dyDescent="0.15">
      <c r="A181" s="88">
        <v>180</v>
      </c>
      <c r="B181" s="88">
        <v>0</v>
      </c>
      <c r="D181" s="88">
        <v>1750</v>
      </c>
      <c r="E181" s="88" t="s">
        <v>179</v>
      </c>
      <c r="F181" s="88">
        <v>0</v>
      </c>
      <c r="H181" s="88">
        <v>0</v>
      </c>
      <c r="J181" s="88">
        <v>290</v>
      </c>
      <c r="K181" s="88">
        <v>2</v>
      </c>
      <c r="L181" s="88">
        <v>1</v>
      </c>
      <c r="M181" s="88">
        <v>293</v>
      </c>
      <c r="N181" s="88">
        <v>282</v>
      </c>
      <c r="O181" s="88">
        <v>3</v>
      </c>
      <c r="P181" s="88">
        <v>285</v>
      </c>
      <c r="Q181" s="88">
        <v>329</v>
      </c>
      <c r="R181" s="88">
        <v>0</v>
      </c>
      <c r="S181" s="88">
        <v>329</v>
      </c>
      <c r="T181" s="88">
        <v>611</v>
      </c>
      <c r="U181" s="88">
        <v>3</v>
      </c>
      <c r="V181" s="88">
        <v>614</v>
      </c>
    </row>
    <row r="182" spans="1:22" x14ac:dyDescent="0.15">
      <c r="A182" s="88">
        <v>181</v>
      </c>
      <c r="B182" s="88">
        <v>0</v>
      </c>
      <c r="D182" s="88">
        <v>1760</v>
      </c>
      <c r="E182" s="88" t="s">
        <v>180</v>
      </c>
      <c r="F182" s="88">
        <v>0</v>
      </c>
      <c r="H182" s="88">
        <v>0</v>
      </c>
      <c r="J182" s="88">
        <v>211</v>
      </c>
      <c r="K182" s="88">
        <v>0</v>
      </c>
      <c r="L182" s="88">
        <v>3</v>
      </c>
      <c r="M182" s="88">
        <v>214</v>
      </c>
      <c r="N182" s="88">
        <v>242</v>
      </c>
      <c r="O182" s="88">
        <v>0</v>
      </c>
      <c r="P182" s="88">
        <v>242</v>
      </c>
      <c r="Q182" s="88">
        <v>248</v>
      </c>
      <c r="R182" s="88">
        <v>3</v>
      </c>
      <c r="S182" s="88">
        <v>251</v>
      </c>
      <c r="T182" s="88">
        <v>490</v>
      </c>
      <c r="U182" s="88">
        <v>3</v>
      </c>
      <c r="V182" s="88">
        <v>493</v>
      </c>
    </row>
    <row r="183" spans="1:22" x14ac:dyDescent="0.15">
      <c r="A183" s="88">
        <v>182</v>
      </c>
      <c r="B183" s="88">
        <v>0</v>
      </c>
      <c r="D183" s="88">
        <v>1770</v>
      </c>
      <c r="E183" s="88" t="s">
        <v>181</v>
      </c>
      <c r="F183" s="88">
        <v>0</v>
      </c>
      <c r="H183" s="88">
        <v>0</v>
      </c>
      <c r="J183" s="88">
        <v>245</v>
      </c>
      <c r="K183" s="88">
        <v>19</v>
      </c>
      <c r="L183" s="88">
        <v>2</v>
      </c>
      <c r="M183" s="88">
        <v>266</v>
      </c>
      <c r="N183" s="88">
        <v>295</v>
      </c>
      <c r="O183" s="88">
        <v>16</v>
      </c>
      <c r="P183" s="88">
        <v>311</v>
      </c>
      <c r="Q183" s="88">
        <v>319</v>
      </c>
      <c r="R183" s="88">
        <v>8</v>
      </c>
      <c r="S183" s="88">
        <v>327</v>
      </c>
      <c r="T183" s="88">
        <v>614</v>
      </c>
      <c r="U183" s="88">
        <v>24</v>
      </c>
      <c r="V183" s="88">
        <v>638</v>
      </c>
    </row>
    <row r="184" spans="1:22" x14ac:dyDescent="0.15">
      <c r="A184" s="88">
        <v>183</v>
      </c>
      <c r="B184" s="88">
        <v>0</v>
      </c>
      <c r="D184" s="88">
        <v>1780</v>
      </c>
      <c r="E184" s="88" t="s">
        <v>182</v>
      </c>
      <c r="F184" s="88">
        <v>0</v>
      </c>
      <c r="H184" s="88">
        <v>0</v>
      </c>
      <c r="J184" s="88">
        <v>278</v>
      </c>
      <c r="K184" s="88">
        <v>2</v>
      </c>
      <c r="L184" s="88">
        <v>0</v>
      </c>
      <c r="M184" s="88">
        <v>280</v>
      </c>
      <c r="N184" s="88">
        <v>328</v>
      </c>
      <c r="O184" s="88">
        <v>2</v>
      </c>
      <c r="P184" s="88">
        <v>330</v>
      </c>
      <c r="Q184" s="88">
        <v>343</v>
      </c>
      <c r="R184" s="88">
        <v>0</v>
      </c>
      <c r="S184" s="88">
        <v>343</v>
      </c>
      <c r="T184" s="88">
        <v>671</v>
      </c>
      <c r="U184" s="88">
        <v>2</v>
      </c>
      <c r="V184" s="88">
        <v>673</v>
      </c>
    </row>
    <row r="185" spans="1:22" x14ac:dyDescent="0.15">
      <c r="A185" s="88">
        <v>184</v>
      </c>
      <c r="B185" s="88">
        <v>0</v>
      </c>
      <c r="D185" s="88">
        <v>1790</v>
      </c>
      <c r="E185" s="88" t="s">
        <v>183</v>
      </c>
      <c r="F185" s="88">
        <v>0</v>
      </c>
      <c r="H185" s="88">
        <v>0</v>
      </c>
      <c r="J185" s="88">
        <v>313</v>
      </c>
      <c r="K185" s="88">
        <v>9</v>
      </c>
      <c r="L185" s="88">
        <v>2</v>
      </c>
      <c r="M185" s="88">
        <v>324</v>
      </c>
      <c r="N185" s="88">
        <v>405</v>
      </c>
      <c r="O185" s="88">
        <v>9</v>
      </c>
      <c r="P185" s="88">
        <v>414</v>
      </c>
      <c r="Q185" s="88">
        <v>411</v>
      </c>
      <c r="R185" s="88">
        <v>2</v>
      </c>
      <c r="S185" s="88">
        <v>413</v>
      </c>
      <c r="T185" s="88">
        <v>816</v>
      </c>
      <c r="U185" s="88">
        <v>11</v>
      </c>
      <c r="V185" s="88">
        <v>827</v>
      </c>
    </row>
    <row r="186" spans="1:22" x14ac:dyDescent="0.15">
      <c r="A186" s="88">
        <v>185</v>
      </c>
      <c r="B186" s="88">
        <v>0</v>
      </c>
      <c r="D186" s="88">
        <v>1800</v>
      </c>
      <c r="E186" s="88" t="s">
        <v>184</v>
      </c>
      <c r="F186" s="88">
        <v>0</v>
      </c>
      <c r="H186" s="88">
        <v>0</v>
      </c>
      <c r="J186" s="88">
        <v>0</v>
      </c>
      <c r="K186" s="88">
        <v>0</v>
      </c>
      <c r="L186" s="88">
        <v>0</v>
      </c>
      <c r="M186" s="88">
        <v>0</v>
      </c>
      <c r="N186" s="88">
        <v>0</v>
      </c>
      <c r="O186" s="88">
        <v>0</v>
      </c>
      <c r="P186" s="88">
        <v>0</v>
      </c>
      <c r="Q186" s="88">
        <v>0</v>
      </c>
      <c r="R186" s="88">
        <v>0</v>
      </c>
      <c r="S186" s="88">
        <v>0</v>
      </c>
      <c r="T186" s="88">
        <v>0</v>
      </c>
      <c r="U186" s="88">
        <v>0</v>
      </c>
      <c r="V186" s="88">
        <v>0</v>
      </c>
    </row>
    <row r="187" spans="1:22" x14ac:dyDescent="0.15">
      <c r="A187" s="88">
        <v>186</v>
      </c>
      <c r="B187" s="88">
        <v>0</v>
      </c>
      <c r="D187" s="88">
        <v>1810</v>
      </c>
      <c r="E187" s="88" t="s">
        <v>185</v>
      </c>
      <c r="F187" s="88">
        <v>0</v>
      </c>
      <c r="H187" s="88">
        <v>0</v>
      </c>
      <c r="J187" s="88">
        <v>0</v>
      </c>
      <c r="K187" s="88">
        <v>0</v>
      </c>
      <c r="L187" s="88">
        <v>0</v>
      </c>
      <c r="M187" s="88">
        <v>0</v>
      </c>
      <c r="N187" s="88">
        <v>0</v>
      </c>
      <c r="O187" s="88">
        <v>0</v>
      </c>
      <c r="P187" s="88">
        <v>0</v>
      </c>
      <c r="Q187" s="88">
        <v>0</v>
      </c>
      <c r="R187" s="88">
        <v>0</v>
      </c>
      <c r="S187" s="88">
        <v>0</v>
      </c>
      <c r="T187" s="88">
        <v>0</v>
      </c>
      <c r="U187" s="88">
        <v>0</v>
      </c>
      <c r="V187" s="88">
        <v>0</v>
      </c>
    </row>
    <row r="188" spans="1:22" x14ac:dyDescent="0.15">
      <c r="A188" s="88">
        <v>187</v>
      </c>
      <c r="B188" s="88">
        <v>0</v>
      </c>
      <c r="D188" s="88">
        <v>1820</v>
      </c>
      <c r="E188" s="88" t="s">
        <v>186</v>
      </c>
      <c r="F188" s="88">
        <v>0</v>
      </c>
      <c r="H188" s="88">
        <v>0</v>
      </c>
      <c r="J188" s="88">
        <v>528</v>
      </c>
      <c r="K188" s="88">
        <v>11</v>
      </c>
      <c r="L188" s="88">
        <v>1</v>
      </c>
      <c r="M188" s="88">
        <v>540</v>
      </c>
      <c r="N188" s="88">
        <v>708</v>
      </c>
      <c r="O188" s="88">
        <v>11</v>
      </c>
      <c r="P188" s="88">
        <v>719</v>
      </c>
      <c r="Q188" s="88">
        <v>711</v>
      </c>
      <c r="R188" s="88">
        <v>1</v>
      </c>
      <c r="S188" s="88">
        <v>712</v>
      </c>
      <c r="T188" s="88">
        <v>1419</v>
      </c>
      <c r="U188" s="88">
        <v>12</v>
      </c>
      <c r="V188" s="88">
        <v>1431</v>
      </c>
    </row>
    <row r="189" spans="1:22" x14ac:dyDescent="0.15">
      <c r="A189" s="88">
        <v>188</v>
      </c>
      <c r="B189" s="88">
        <v>0</v>
      </c>
      <c r="D189" s="88">
        <v>1830</v>
      </c>
      <c r="E189" s="88" t="s">
        <v>187</v>
      </c>
      <c r="F189" s="88">
        <v>0</v>
      </c>
      <c r="H189" s="88">
        <v>0</v>
      </c>
      <c r="J189" s="88">
        <v>290</v>
      </c>
      <c r="K189" s="88">
        <v>9</v>
      </c>
      <c r="L189" s="88">
        <v>2</v>
      </c>
      <c r="M189" s="88">
        <v>301</v>
      </c>
      <c r="N189" s="88">
        <v>358</v>
      </c>
      <c r="O189" s="88">
        <v>7</v>
      </c>
      <c r="P189" s="88">
        <v>365</v>
      </c>
      <c r="Q189" s="88">
        <v>360</v>
      </c>
      <c r="R189" s="88">
        <v>6</v>
      </c>
      <c r="S189" s="88">
        <v>366</v>
      </c>
      <c r="T189" s="88">
        <v>718</v>
      </c>
      <c r="U189" s="88">
        <v>13</v>
      </c>
      <c r="V189" s="88">
        <v>731</v>
      </c>
    </row>
    <row r="190" spans="1:22" x14ac:dyDescent="0.15">
      <c r="A190" s="88">
        <v>189</v>
      </c>
      <c r="B190" s="88">
        <v>0</v>
      </c>
      <c r="D190" s="88">
        <v>1840</v>
      </c>
      <c r="E190" s="88" t="s">
        <v>188</v>
      </c>
      <c r="F190" s="88">
        <v>0</v>
      </c>
      <c r="H190" s="88">
        <v>0</v>
      </c>
      <c r="J190" s="88">
        <v>444</v>
      </c>
      <c r="K190" s="88">
        <v>6</v>
      </c>
      <c r="L190" s="88">
        <v>2</v>
      </c>
      <c r="M190" s="88">
        <v>452</v>
      </c>
      <c r="N190" s="88">
        <v>537</v>
      </c>
      <c r="O190" s="88">
        <v>6</v>
      </c>
      <c r="P190" s="88">
        <v>543</v>
      </c>
      <c r="Q190" s="88">
        <v>479</v>
      </c>
      <c r="R190" s="88">
        <v>2</v>
      </c>
      <c r="S190" s="88">
        <v>481</v>
      </c>
      <c r="T190" s="88">
        <v>1016</v>
      </c>
      <c r="U190" s="88">
        <v>8</v>
      </c>
      <c r="V190" s="88">
        <v>1024</v>
      </c>
    </row>
    <row r="191" spans="1:22" x14ac:dyDescent="0.15">
      <c r="A191" s="88">
        <v>190</v>
      </c>
      <c r="B191" s="88">
        <v>0</v>
      </c>
      <c r="D191" s="88">
        <v>1850</v>
      </c>
      <c r="E191" s="88" t="s">
        <v>189</v>
      </c>
      <c r="F191" s="88">
        <v>0</v>
      </c>
      <c r="H191" s="88">
        <v>0</v>
      </c>
      <c r="J191" s="88">
        <v>90</v>
      </c>
      <c r="K191" s="88">
        <v>8</v>
      </c>
      <c r="L191" s="88">
        <v>4</v>
      </c>
      <c r="M191" s="88">
        <v>102</v>
      </c>
      <c r="N191" s="88">
        <v>74</v>
      </c>
      <c r="O191" s="88">
        <v>8</v>
      </c>
      <c r="P191" s="88">
        <v>82</v>
      </c>
      <c r="Q191" s="88">
        <v>95</v>
      </c>
      <c r="R191" s="88">
        <v>16</v>
      </c>
      <c r="S191" s="88">
        <v>111</v>
      </c>
      <c r="T191" s="88">
        <v>169</v>
      </c>
      <c r="U191" s="88">
        <v>24</v>
      </c>
      <c r="V191" s="88">
        <v>193</v>
      </c>
    </row>
    <row r="192" spans="1:22" x14ac:dyDescent="0.15">
      <c r="A192" s="88">
        <v>191</v>
      </c>
      <c r="B192" s="88">
        <v>0</v>
      </c>
      <c r="D192" s="88">
        <v>1860</v>
      </c>
      <c r="E192" s="88" t="s">
        <v>190</v>
      </c>
      <c r="F192" s="88">
        <v>0</v>
      </c>
      <c r="H192" s="88">
        <v>0</v>
      </c>
      <c r="J192" s="88">
        <v>114</v>
      </c>
      <c r="K192" s="88">
        <v>3</v>
      </c>
      <c r="L192" s="88">
        <v>0</v>
      </c>
      <c r="M192" s="88">
        <v>117</v>
      </c>
      <c r="N192" s="88">
        <v>166</v>
      </c>
      <c r="O192" s="88">
        <v>3</v>
      </c>
      <c r="P192" s="88">
        <v>169</v>
      </c>
      <c r="Q192" s="88">
        <v>183</v>
      </c>
      <c r="R192" s="88">
        <v>0</v>
      </c>
      <c r="S192" s="88">
        <v>183</v>
      </c>
      <c r="T192" s="88">
        <v>349</v>
      </c>
      <c r="U192" s="88">
        <v>3</v>
      </c>
      <c r="V192" s="88">
        <v>352</v>
      </c>
    </row>
    <row r="193" spans="1:22" x14ac:dyDescent="0.15">
      <c r="A193" s="88">
        <v>192</v>
      </c>
      <c r="B193" s="88">
        <v>0</v>
      </c>
      <c r="D193" s="88">
        <v>1870</v>
      </c>
      <c r="E193" s="88" t="s">
        <v>191</v>
      </c>
      <c r="F193" s="88">
        <v>0</v>
      </c>
      <c r="H193" s="88">
        <v>0</v>
      </c>
      <c r="J193" s="88">
        <v>341</v>
      </c>
      <c r="K193" s="88">
        <v>0</v>
      </c>
      <c r="L193" s="88">
        <v>1</v>
      </c>
      <c r="M193" s="88">
        <v>342</v>
      </c>
      <c r="N193" s="88">
        <v>450</v>
      </c>
      <c r="O193" s="88">
        <v>0</v>
      </c>
      <c r="P193" s="88">
        <v>450</v>
      </c>
      <c r="Q193" s="88">
        <v>443</v>
      </c>
      <c r="R193" s="88">
        <v>1</v>
      </c>
      <c r="S193" s="88">
        <v>444</v>
      </c>
      <c r="T193" s="88">
        <v>893</v>
      </c>
      <c r="U193" s="88">
        <v>1</v>
      </c>
      <c r="V193" s="88">
        <v>894</v>
      </c>
    </row>
    <row r="194" spans="1:22" x14ac:dyDescent="0.15">
      <c r="A194" s="88">
        <v>193</v>
      </c>
      <c r="B194" s="88">
        <v>0</v>
      </c>
      <c r="D194" s="88">
        <v>1880</v>
      </c>
      <c r="E194" s="88" t="s">
        <v>192</v>
      </c>
      <c r="F194" s="88">
        <v>0</v>
      </c>
      <c r="H194" s="88">
        <v>0</v>
      </c>
      <c r="J194" s="88">
        <v>0</v>
      </c>
      <c r="K194" s="88">
        <v>0</v>
      </c>
      <c r="L194" s="88">
        <v>0</v>
      </c>
      <c r="M194" s="88">
        <v>0</v>
      </c>
      <c r="N194" s="88">
        <v>0</v>
      </c>
      <c r="O194" s="88">
        <v>0</v>
      </c>
      <c r="P194" s="88">
        <v>0</v>
      </c>
      <c r="Q194" s="88">
        <v>0</v>
      </c>
      <c r="R194" s="88">
        <v>0</v>
      </c>
      <c r="S194" s="88">
        <v>0</v>
      </c>
      <c r="T194" s="88">
        <v>0</v>
      </c>
      <c r="U194" s="88">
        <v>0</v>
      </c>
      <c r="V194" s="88">
        <v>0</v>
      </c>
    </row>
    <row r="195" spans="1:22" x14ac:dyDescent="0.15">
      <c r="A195" s="88">
        <v>194</v>
      </c>
      <c r="B195" s="88">
        <v>0</v>
      </c>
      <c r="D195" s="88">
        <v>1890</v>
      </c>
      <c r="E195" s="88" t="s">
        <v>193</v>
      </c>
      <c r="F195" s="88">
        <v>0</v>
      </c>
      <c r="H195" s="88">
        <v>0</v>
      </c>
      <c r="J195" s="88">
        <v>22</v>
      </c>
      <c r="K195" s="88">
        <v>0</v>
      </c>
      <c r="L195" s="88">
        <v>0</v>
      </c>
      <c r="M195" s="88">
        <v>22</v>
      </c>
      <c r="N195" s="88">
        <v>23</v>
      </c>
      <c r="O195" s="88">
        <v>0</v>
      </c>
      <c r="P195" s="88">
        <v>23</v>
      </c>
      <c r="Q195" s="88">
        <v>21</v>
      </c>
      <c r="R195" s="88">
        <v>0</v>
      </c>
      <c r="S195" s="88">
        <v>21</v>
      </c>
      <c r="T195" s="88">
        <v>44</v>
      </c>
      <c r="U195" s="88">
        <v>0</v>
      </c>
      <c r="V195" s="88">
        <v>44</v>
      </c>
    </row>
    <row r="196" spans="1:22" x14ac:dyDescent="0.15">
      <c r="A196" s="88">
        <v>195</v>
      </c>
      <c r="B196" s="88">
        <v>0</v>
      </c>
      <c r="D196" s="88">
        <v>1900</v>
      </c>
      <c r="E196" s="88" t="s">
        <v>194</v>
      </c>
      <c r="F196" s="88">
        <v>0</v>
      </c>
      <c r="H196" s="88">
        <v>0</v>
      </c>
      <c r="J196" s="88">
        <v>108</v>
      </c>
      <c r="K196" s="88">
        <v>0</v>
      </c>
      <c r="L196" s="88">
        <v>1</v>
      </c>
      <c r="M196" s="88">
        <v>109</v>
      </c>
      <c r="N196" s="88">
        <v>133</v>
      </c>
      <c r="O196" s="88">
        <v>1</v>
      </c>
      <c r="P196" s="88">
        <v>134</v>
      </c>
      <c r="Q196" s="88">
        <v>141</v>
      </c>
      <c r="R196" s="88">
        <v>0</v>
      </c>
      <c r="S196" s="88">
        <v>141</v>
      </c>
      <c r="T196" s="88">
        <v>274</v>
      </c>
      <c r="U196" s="88">
        <v>1</v>
      </c>
      <c r="V196" s="88">
        <v>275</v>
      </c>
    </row>
    <row r="197" spans="1:22" x14ac:dyDescent="0.15">
      <c r="A197" s="88">
        <v>196</v>
      </c>
      <c r="B197" s="88">
        <v>0</v>
      </c>
      <c r="D197" s="88">
        <v>1910</v>
      </c>
      <c r="E197" s="88" t="s">
        <v>195</v>
      </c>
      <c r="F197" s="88">
        <v>0</v>
      </c>
      <c r="H197" s="88">
        <v>0</v>
      </c>
      <c r="J197" s="88">
        <v>90</v>
      </c>
      <c r="K197" s="88">
        <v>3</v>
      </c>
      <c r="L197" s="88">
        <v>0</v>
      </c>
      <c r="M197" s="88">
        <v>93</v>
      </c>
      <c r="N197" s="88">
        <v>101</v>
      </c>
      <c r="O197" s="88">
        <v>2</v>
      </c>
      <c r="P197" s="88">
        <v>103</v>
      </c>
      <c r="Q197" s="88">
        <v>103</v>
      </c>
      <c r="R197" s="88">
        <v>2</v>
      </c>
      <c r="S197" s="88">
        <v>105</v>
      </c>
      <c r="T197" s="88">
        <v>204</v>
      </c>
      <c r="U197" s="88">
        <v>4</v>
      </c>
      <c r="V197" s="88">
        <v>208</v>
      </c>
    </row>
    <row r="198" spans="1:22" x14ac:dyDescent="0.15">
      <c r="A198" s="88">
        <v>197</v>
      </c>
      <c r="B198" s="88">
        <v>0</v>
      </c>
      <c r="D198" s="88">
        <v>1920</v>
      </c>
      <c r="E198" s="88" t="s">
        <v>196</v>
      </c>
      <c r="F198" s="88">
        <v>0</v>
      </c>
      <c r="H198" s="88">
        <v>0</v>
      </c>
      <c r="J198" s="88">
        <v>395</v>
      </c>
      <c r="K198" s="88">
        <v>12</v>
      </c>
      <c r="L198" s="88">
        <v>3</v>
      </c>
      <c r="M198" s="88">
        <v>410</v>
      </c>
      <c r="N198" s="88">
        <v>456</v>
      </c>
      <c r="O198" s="88">
        <v>7</v>
      </c>
      <c r="P198" s="88">
        <v>463</v>
      </c>
      <c r="Q198" s="88">
        <v>450</v>
      </c>
      <c r="R198" s="88">
        <v>8</v>
      </c>
      <c r="S198" s="88">
        <v>458</v>
      </c>
      <c r="T198" s="88">
        <v>906</v>
      </c>
      <c r="U198" s="88">
        <v>15</v>
      </c>
      <c r="V198" s="88">
        <v>921</v>
      </c>
    </row>
    <row r="199" spans="1:22" x14ac:dyDescent="0.15">
      <c r="A199" s="88">
        <v>198</v>
      </c>
      <c r="B199" s="88">
        <v>0</v>
      </c>
      <c r="D199" s="88">
        <v>1930</v>
      </c>
      <c r="E199" s="88" t="s">
        <v>197</v>
      </c>
      <c r="F199" s="88">
        <v>0</v>
      </c>
      <c r="H199" s="88">
        <v>0</v>
      </c>
      <c r="J199" s="88">
        <v>204</v>
      </c>
      <c r="K199" s="88">
        <v>8</v>
      </c>
      <c r="L199" s="88">
        <v>3</v>
      </c>
      <c r="M199" s="88">
        <v>215</v>
      </c>
      <c r="N199" s="88">
        <v>207</v>
      </c>
      <c r="O199" s="88">
        <v>8</v>
      </c>
      <c r="P199" s="88">
        <v>215</v>
      </c>
      <c r="Q199" s="88">
        <v>218</v>
      </c>
      <c r="R199" s="88">
        <v>6</v>
      </c>
      <c r="S199" s="88">
        <v>224</v>
      </c>
      <c r="T199" s="88">
        <v>425</v>
      </c>
      <c r="U199" s="88">
        <v>14</v>
      </c>
      <c r="V199" s="88">
        <v>439</v>
      </c>
    </row>
    <row r="200" spans="1:22" x14ac:dyDescent="0.15">
      <c r="A200" s="88">
        <v>199</v>
      </c>
      <c r="B200" s="88">
        <v>0</v>
      </c>
      <c r="D200" s="88">
        <v>1940</v>
      </c>
      <c r="E200" s="88" t="s">
        <v>198</v>
      </c>
      <c r="F200" s="88">
        <v>0</v>
      </c>
      <c r="H200" s="88">
        <v>0</v>
      </c>
      <c r="J200" s="88">
        <v>298</v>
      </c>
      <c r="K200" s="88">
        <v>15</v>
      </c>
      <c r="L200" s="88">
        <v>3</v>
      </c>
      <c r="M200" s="88">
        <v>316</v>
      </c>
      <c r="N200" s="88">
        <v>359</v>
      </c>
      <c r="O200" s="88">
        <v>12</v>
      </c>
      <c r="P200" s="88">
        <v>371</v>
      </c>
      <c r="Q200" s="88">
        <v>368</v>
      </c>
      <c r="R200" s="88">
        <v>7</v>
      </c>
      <c r="S200" s="88">
        <v>375</v>
      </c>
      <c r="T200" s="88">
        <v>727</v>
      </c>
      <c r="U200" s="88">
        <v>19</v>
      </c>
      <c r="V200" s="88">
        <v>746</v>
      </c>
    </row>
    <row r="201" spans="1:22" x14ac:dyDescent="0.15">
      <c r="A201" s="88">
        <v>200</v>
      </c>
      <c r="B201" s="88">
        <v>0</v>
      </c>
      <c r="D201" s="88">
        <v>1950</v>
      </c>
      <c r="E201" s="88" t="s">
        <v>199</v>
      </c>
      <c r="F201" s="88">
        <v>0</v>
      </c>
      <c r="H201" s="88">
        <v>0</v>
      </c>
      <c r="J201" s="88">
        <v>191</v>
      </c>
      <c r="K201" s="88">
        <v>4</v>
      </c>
      <c r="L201" s="88">
        <v>2</v>
      </c>
      <c r="M201" s="88">
        <v>197</v>
      </c>
      <c r="N201" s="88">
        <v>224</v>
      </c>
      <c r="O201" s="88">
        <v>6</v>
      </c>
      <c r="P201" s="88">
        <v>230</v>
      </c>
      <c r="Q201" s="88">
        <v>247</v>
      </c>
      <c r="R201" s="88">
        <v>8</v>
      </c>
      <c r="S201" s="88">
        <v>255</v>
      </c>
      <c r="T201" s="88">
        <v>471</v>
      </c>
      <c r="U201" s="88">
        <v>14</v>
      </c>
      <c r="V201" s="88">
        <v>485</v>
      </c>
    </row>
    <row r="202" spans="1:22" x14ac:dyDescent="0.15">
      <c r="A202" s="88">
        <v>201</v>
      </c>
      <c r="B202" s="88">
        <v>0</v>
      </c>
      <c r="D202" s="88">
        <v>1960</v>
      </c>
      <c r="E202" s="88" t="s">
        <v>200</v>
      </c>
      <c r="F202" s="88">
        <v>0</v>
      </c>
      <c r="H202" s="88">
        <v>0</v>
      </c>
      <c r="J202" s="88">
        <v>112</v>
      </c>
      <c r="K202" s="88">
        <v>2</v>
      </c>
      <c r="L202" s="88">
        <v>0</v>
      </c>
      <c r="M202" s="88">
        <v>114</v>
      </c>
      <c r="N202" s="88">
        <v>128</v>
      </c>
      <c r="O202" s="88">
        <v>1</v>
      </c>
      <c r="P202" s="88">
        <v>129</v>
      </c>
      <c r="Q202" s="88">
        <v>141</v>
      </c>
      <c r="R202" s="88">
        <v>1</v>
      </c>
      <c r="S202" s="88">
        <v>142</v>
      </c>
      <c r="T202" s="88">
        <v>269</v>
      </c>
      <c r="U202" s="88">
        <v>2</v>
      </c>
      <c r="V202" s="88">
        <v>271</v>
      </c>
    </row>
    <row r="203" spans="1:22" x14ac:dyDescent="0.15">
      <c r="A203" s="88">
        <v>202</v>
      </c>
      <c r="B203" s="88">
        <v>0</v>
      </c>
      <c r="D203" s="88">
        <v>1970</v>
      </c>
      <c r="E203" s="88" t="s">
        <v>201</v>
      </c>
      <c r="F203" s="88">
        <v>0</v>
      </c>
      <c r="H203" s="88">
        <v>0</v>
      </c>
      <c r="J203" s="88">
        <v>233</v>
      </c>
      <c r="K203" s="88">
        <v>0</v>
      </c>
      <c r="L203" s="88">
        <v>1</v>
      </c>
      <c r="M203" s="88">
        <v>234</v>
      </c>
      <c r="N203" s="88">
        <v>296</v>
      </c>
      <c r="O203" s="88">
        <v>0</v>
      </c>
      <c r="P203" s="88">
        <v>296</v>
      </c>
      <c r="Q203" s="88">
        <v>317</v>
      </c>
      <c r="R203" s="88">
        <v>1</v>
      </c>
      <c r="S203" s="88">
        <v>318</v>
      </c>
      <c r="T203" s="88">
        <v>613</v>
      </c>
      <c r="U203" s="88">
        <v>1</v>
      </c>
      <c r="V203" s="88">
        <v>614</v>
      </c>
    </row>
    <row r="204" spans="1:22" x14ac:dyDescent="0.15">
      <c r="A204" s="88">
        <v>203</v>
      </c>
      <c r="B204" s="88">
        <v>0</v>
      </c>
      <c r="D204" s="88">
        <v>1980</v>
      </c>
      <c r="E204" s="88" t="s">
        <v>202</v>
      </c>
      <c r="F204" s="88">
        <v>0</v>
      </c>
      <c r="H204" s="88">
        <v>0</v>
      </c>
      <c r="J204" s="88">
        <v>123</v>
      </c>
      <c r="K204" s="88">
        <v>5</v>
      </c>
      <c r="L204" s="88">
        <v>0</v>
      </c>
      <c r="M204" s="88">
        <v>128</v>
      </c>
      <c r="N204" s="88">
        <v>149</v>
      </c>
      <c r="O204" s="88">
        <v>4</v>
      </c>
      <c r="P204" s="88">
        <v>153</v>
      </c>
      <c r="Q204" s="88">
        <v>148</v>
      </c>
      <c r="R204" s="88">
        <v>3</v>
      </c>
      <c r="S204" s="88">
        <v>151</v>
      </c>
      <c r="T204" s="88">
        <v>297</v>
      </c>
      <c r="U204" s="88">
        <v>7</v>
      </c>
      <c r="V204" s="88">
        <v>304</v>
      </c>
    </row>
    <row r="205" spans="1:22" x14ac:dyDescent="0.15">
      <c r="A205" s="88">
        <v>204</v>
      </c>
      <c r="B205" s="88">
        <v>0</v>
      </c>
      <c r="D205" s="88">
        <v>1990</v>
      </c>
      <c r="E205" s="88" t="s">
        <v>203</v>
      </c>
      <c r="F205" s="88">
        <v>0</v>
      </c>
      <c r="H205" s="88">
        <v>0</v>
      </c>
      <c r="J205" s="88">
        <v>225</v>
      </c>
      <c r="K205" s="88">
        <v>1</v>
      </c>
      <c r="L205" s="88">
        <v>1</v>
      </c>
      <c r="M205" s="88">
        <v>227</v>
      </c>
      <c r="N205" s="88">
        <v>181</v>
      </c>
      <c r="O205" s="88">
        <v>1</v>
      </c>
      <c r="P205" s="88">
        <v>182</v>
      </c>
      <c r="Q205" s="88">
        <v>275</v>
      </c>
      <c r="R205" s="88">
        <v>1</v>
      </c>
      <c r="S205" s="88">
        <v>276</v>
      </c>
      <c r="T205" s="88">
        <v>456</v>
      </c>
      <c r="U205" s="88">
        <v>2</v>
      </c>
      <c r="V205" s="88">
        <v>458</v>
      </c>
    </row>
    <row r="206" spans="1:22" x14ac:dyDescent="0.15">
      <c r="A206" s="88">
        <v>205</v>
      </c>
      <c r="B206" s="88">
        <v>0</v>
      </c>
      <c r="D206" s="88">
        <v>2000</v>
      </c>
      <c r="E206" s="88" t="s">
        <v>204</v>
      </c>
      <c r="F206" s="88">
        <v>0</v>
      </c>
      <c r="H206" s="88">
        <v>0</v>
      </c>
      <c r="J206" s="88">
        <v>176</v>
      </c>
      <c r="K206" s="88">
        <v>1</v>
      </c>
      <c r="L206" s="88">
        <v>0</v>
      </c>
      <c r="M206" s="88">
        <v>177</v>
      </c>
      <c r="N206" s="88">
        <v>202</v>
      </c>
      <c r="O206" s="88">
        <v>3</v>
      </c>
      <c r="P206" s="88">
        <v>205</v>
      </c>
      <c r="Q206" s="88">
        <v>210</v>
      </c>
      <c r="R206" s="88">
        <v>1</v>
      </c>
      <c r="S206" s="88">
        <v>211</v>
      </c>
      <c r="T206" s="88">
        <v>412</v>
      </c>
      <c r="U206" s="88">
        <v>4</v>
      </c>
      <c r="V206" s="88">
        <v>416</v>
      </c>
    </row>
    <row r="207" spans="1:22" x14ac:dyDescent="0.15">
      <c r="A207" s="88">
        <v>206</v>
      </c>
      <c r="B207" s="88">
        <v>0</v>
      </c>
      <c r="D207" s="88">
        <v>2010</v>
      </c>
      <c r="E207" s="88" t="s">
        <v>205</v>
      </c>
      <c r="F207" s="88">
        <v>0</v>
      </c>
      <c r="H207" s="88">
        <v>0</v>
      </c>
      <c r="J207" s="88">
        <v>187</v>
      </c>
      <c r="K207" s="88">
        <v>1</v>
      </c>
      <c r="L207" s="88">
        <v>1</v>
      </c>
      <c r="M207" s="88">
        <v>189</v>
      </c>
      <c r="N207" s="88">
        <v>207</v>
      </c>
      <c r="O207" s="88">
        <v>1</v>
      </c>
      <c r="P207" s="88">
        <v>208</v>
      </c>
      <c r="Q207" s="88">
        <v>213</v>
      </c>
      <c r="R207" s="88">
        <v>1</v>
      </c>
      <c r="S207" s="88">
        <v>214</v>
      </c>
      <c r="T207" s="88">
        <v>420</v>
      </c>
      <c r="U207" s="88">
        <v>2</v>
      </c>
      <c r="V207" s="88">
        <v>422</v>
      </c>
    </row>
    <row r="208" spans="1:22" x14ac:dyDescent="0.15">
      <c r="A208" s="88">
        <v>207</v>
      </c>
      <c r="B208" s="88">
        <v>0</v>
      </c>
      <c r="D208" s="88">
        <v>2020</v>
      </c>
      <c r="E208" s="88" t="s">
        <v>206</v>
      </c>
      <c r="F208" s="88">
        <v>0</v>
      </c>
      <c r="H208" s="88">
        <v>0</v>
      </c>
      <c r="J208" s="88">
        <v>505</v>
      </c>
      <c r="K208" s="88">
        <v>7</v>
      </c>
      <c r="L208" s="88">
        <v>2</v>
      </c>
      <c r="M208" s="88">
        <v>514</v>
      </c>
      <c r="N208" s="88">
        <v>599</v>
      </c>
      <c r="O208" s="88">
        <v>8</v>
      </c>
      <c r="P208" s="88">
        <v>607</v>
      </c>
      <c r="Q208" s="88">
        <v>640</v>
      </c>
      <c r="R208" s="88">
        <v>3</v>
      </c>
      <c r="S208" s="88">
        <v>643</v>
      </c>
      <c r="T208" s="88">
        <v>1239</v>
      </c>
      <c r="U208" s="88">
        <v>11</v>
      </c>
      <c r="V208" s="88">
        <v>1250</v>
      </c>
    </row>
    <row r="209" spans="1:22" x14ac:dyDescent="0.15">
      <c r="A209" s="88">
        <v>208</v>
      </c>
      <c r="B209" s="88">
        <v>0</v>
      </c>
      <c r="D209" s="88">
        <v>2030</v>
      </c>
      <c r="E209" s="88" t="s">
        <v>207</v>
      </c>
      <c r="F209" s="88">
        <v>0</v>
      </c>
      <c r="H209" s="88">
        <v>0</v>
      </c>
      <c r="J209" s="88">
        <v>68</v>
      </c>
      <c r="K209" s="88">
        <v>0</v>
      </c>
      <c r="L209" s="88">
        <v>1</v>
      </c>
      <c r="M209" s="88">
        <v>69</v>
      </c>
      <c r="N209" s="88">
        <v>79</v>
      </c>
      <c r="O209" s="88">
        <v>0</v>
      </c>
      <c r="P209" s="88">
        <v>79</v>
      </c>
      <c r="Q209" s="88">
        <v>83</v>
      </c>
      <c r="R209" s="88">
        <v>1</v>
      </c>
      <c r="S209" s="88">
        <v>84</v>
      </c>
      <c r="T209" s="88">
        <v>162</v>
      </c>
      <c r="U209" s="88">
        <v>1</v>
      </c>
      <c r="V209" s="88">
        <v>163</v>
      </c>
    </row>
    <row r="210" spans="1:22" x14ac:dyDescent="0.15">
      <c r="A210" s="88">
        <v>209</v>
      </c>
      <c r="B210" s="88">
        <v>0</v>
      </c>
      <c r="D210" s="88">
        <v>2040</v>
      </c>
      <c r="E210" s="88" t="s">
        <v>208</v>
      </c>
      <c r="F210" s="88">
        <v>0</v>
      </c>
      <c r="H210" s="88">
        <v>0</v>
      </c>
      <c r="J210" s="88">
        <v>92</v>
      </c>
      <c r="K210" s="88">
        <v>2</v>
      </c>
      <c r="L210" s="88">
        <v>2</v>
      </c>
      <c r="M210" s="88">
        <v>96</v>
      </c>
      <c r="N210" s="88">
        <v>63</v>
      </c>
      <c r="O210" s="88">
        <v>4</v>
      </c>
      <c r="P210" s="88">
        <v>67</v>
      </c>
      <c r="Q210" s="88">
        <v>115</v>
      </c>
      <c r="R210" s="88">
        <v>2</v>
      </c>
      <c r="S210" s="88">
        <v>117</v>
      </c>
      <c r="T210" s="88">
        <v>178</v>
      </c>
      <c r="U210" s="88">
        <v>6</v>
      </c>
      <c r="V210" s="88">
        <v>184</v>
      </c>
    </row>
    <row r="211" spans="1:22" x14ac:dyDescent="0.15">
      <c r="A211" s="88">
        <v>210</v>
      </c>
      <c r="B211" s="88">
        <v>0</v>
      </c>
      <c r="D211" s="88">
        <v>2050</v>
      </c>
      <c r="E211" s="88" t="s">
        <v>209</v>
      </c>
      <c r="F211" s="88">
        <v>0</v>
      </c>
      <c r="H211" s="88">
        <v>0</v>
      </c>
      <c r="J211" s="88">
        <v>221</v>
      </c>
      <c r="K211" s="88">
        <v>2</v>
      </c>
      <c r="L211" s="88">
        <v>4</v>
      </c>
      <c r="M211" s="88">
        <v>227</v>
      </c>
      <c r="N211" s="88">
        <v>261</v>
      </c>
      <c r="O211" s="88">
        <v>1</v>
      </c>
      <c r="P211" s="88">
        <v>262</v>
      </c>
      <c r="Q211" s="88">
        <v>272</v>
      </c>
      <c r="R211" s="88">
        <v>6</v>
      </c>
      <c r="S211" s="88">
        <v>278</v>
      </c>
      <c r="T211" s="88">
        <v>533</v>
      </c>
      <c r="U211" s="88">
        <v>7</v>
      </c>
      <c r="V211" s="88">
        <v>540</v>
      </c>
    </row>
    <row r="212" spans="1:22" x14ac:dyDescent="0.15">
      <c r="A212" s="88">
        <v>211</v>
      </c>
      <c r="B212" s="88">
        <v>0</v>
      </c>
      <c r="D212" s="88">
        <v>2060</v>
      </c>
      <c r="E212" s="88" t="s">
        <v>210</v>
      </c>
      <c r="F212" s="88">
        <v>0</v>
      </c>
      <c r="H212" s="88">
        <v>0</v>
      </c>
      <c r="J212" s="88">
        <v>85</v>
      </c>
      <c r="K212" s="88">
        <v>0</v>
      </c>
      <c r="L212" s="88">
        <v>1</v>
      </c>
      <c r="M212" s="88">
        <v>86</v>
      </c>
      <c r="N212" s="88">
        <v>117</v>
      </c>
      <c r="O212" s="88">
        <v>0</v>
      </c>
      <c r="P212" s="88">
        <v>117</v>
      </c>
      <c r="Q212" s="88">
        <v>107</v>
      </c>
      <c r="R212" s="88">
        <v>1</v>
      </c>
      <c r="S212" s="88">
        <v>108</v>
      </c>
      <c r="T212" s="88">
        <v>224</v>
      </c>
      <c r="U212" s="88">
        <v>1</v>
      </c>
      <c r="V212" s="88">
        <v>225</v>
      </c>
    </row>
    <row r="213" spans="1:22" x14ac:dyDescent="0.15">
      <c r="A213" s="88">
        <v>212</v>
      </c>
      <c r="B213" s="88">
        <v>0</v>
      </c>
      <c r="D213" s="88">
        <v>2070</v>
      </c>
      <c r="E213" s="88" t="s">
        <v>211</v>
      </c>
      <c r="F213" s="88">
        <v>0</v>
      </c>
      <c r="H213" s="88">
        <v>0</v>
      </c>
      <c r="J213" s="88">
        <v>41</v>
      </c>
      <c r="K213" s="88">
        <v>0</v>
      </c>
      <c r="L213" s="88">
        <v>0</v>
      </c>
      <c r="M213" s="88">
        <v>41</v>
      </c>
      <c r="N213" s="88">
        <v>43</v>
      </c>
      <c r="O213" s="88">
        <v>0</v>
      </c>
      <c r="P213" s="88">
        <v>43</v>
      </c>
      <c r="Q213" s="88">
        <v>54</v>
      </c>
      <c r="R213" s="88">
        <v>0</v>
      </c>
      <c r="S213" s="88">
        <v>54</v>
      </c>
      <c r="T213" s="88">
        <v>97</v>
      </c>
      <c r="U213" s="88">
        <v>0</v>
      </c>
      <c r="V213" s="88">
        <v>97</v>
      </c>
    </row>
    <row r="214" spans="1:22" x14ac:dyDescent="0.15">
      <c r="A214" s="88">
        <v>213</v>
      </c>
      <c r="B214" s="88">
        <v>0</v>
      </c>
      <c r="D214" s="88">
        <v>2080</v>
      </c>
      <c r="E214" s="88" t="s">
        <v>212</v>
      </c>
      <c r="F214" s="88">
        <v>0</v>
      </c>
      <c r="H214" s="88">
        <v>0</v>
      </c>
      <c r="J214" s="88">
        <v>192</v>
      </c>
      <c r="K214" s="88">
        <v>1</v>
      </c>
      <c r="L214" s="88">
        <v>1</v>
      </c>
      <c r="M214" s="88">
        <v>194</v>
      </c>
      <c r="N214" s="88">
        <v>233</v>
      </c>
      <c r="O214" s="88">
        <v>1</v>
      </c>
      <c r="P214" s="88">
        <v>234</v>
      </c>
      <c r="Q214" s="88">
        <v>234</v>
      </c>
      <c r="R214" s="88">
        <v>1</v>
      </c>
      <c r="S214" s="88">
        <v>235</v>
      </c>
      <c r="T214" s="88">
        <v>467</v>
      </c>
      <c r="U214" s="88">
        <v>2</v>
      </c>
      <c r="V214" s="88">
        <v>469</v>
      </c>
    </row>
    <row r="215" spans="1:22" x14ac:dyDescent="0.15">
      <c r="A215" s="88">
        <v>214</v>
      </c>
      <c r="B215" s="88">
        <v>0</v>
      </c>
      <c r="D215" s="88">
        <v>2090</v>
      </c>
      <c r="E215" s="88" t="s">
        <v>213</v>
      </c>
      <c r="F215" s="88">
        <v>0</v>
      </c>
      <c r="H215" s="88">
        <v>0</v>
      </c>
      <c r="J215" s="88">
        <v>142</v>
      </c>
      <c r="K215" s="88">
        <v>0</v>
      </c>
      <c r="L215" s="88">
        <v>1</v>
      </c>
      <c r="M215" s="88">
        <v>143</v>
      </c>
      <c r="N215" s="88">
        <v>174</v>
      </c>
      <c r="O215" s="88">
        <v>0</v>
      </c>
      <c r="P215" s="88">
        <v>174</v>
      </c>
      <c r="Q215" s="88">
        <v>178</v>
      </c>
      <c r="R215" s="88">
        <v>1</v>
      </c>
      <c r="S215" s="88">
        <v>179</v>
      </c>
      <c r="T215" s="88">
        <v>352</v>
      </c>
      <c r="U215" s="88">
        <v>1</v>
      </c>
      <c r="V215" s="88">
        <v>353</v>
      </c>
    </row>
    <row r="216" spans="1:22" x14ac:dyDescent="0.15">
      <c r="A216" s="88">
        <v>215</v>
      </c>
      <c r="B216" s="88">
        <v>0</v>
      </c>
      <c r="D216" s="88">
        <v>2100</v>
      </c>
      <c r="E216" s="88" t="s">
        <v>214</v>
      </c>
      <c r="F216" s="88">
        <v>0</v>
      </c>
      <c r="H216" s="88">
        <v>0</v>
      </c>
      <c r="J216" s="88">
        <v>96</v>
      </c>
      <c r="K216" s="88">
        <v>0</v>
      </c>
      <c r="L216" s="88">
        <v>0</v>
      </c>
      <c r="M216" s="88">
        <v>96</v>
      </c>
      <c r="N216" s="88">
        <v>125</v>
      </c>
      <c r="O216" s="88">
        <v>0</v>
      </c>
      <c r="P216" s="88">
        <v>125</v>
      </c>
      <c r="Q216" s="88">
        <v>114</v>
      </c>
      <c r="R216" s="88">
        <v>0</v>
      </c>
      <c r="S216" s="88">
        <v>114</v>
      </c>
      <c r="T216" s="88">
        <v>239</v>
      </c>
      <c r="U216" s="88">
        <v>0</v>
      </c>
      <c r="V216" s="88">
        <v>239</v>
      </c>
    </row>
    <row r="217" spans="1:22" x14ac:dyDescent="0.15">
      <c r="A217" s="88">
        <v>216</v>
      </c>
      <c r="B217" s="88">
        <v>0</v>
      </c>
      <c r="D217" s="88">
        <v>2110</v>
      </c>
      <c r="E217" s="88" t="s">
        <v>215</v>
      </c>
      <c r="F217" s="88">
        <v>0</v>
      </c>
      <c r="H217" s="88">
        <v>0</v>
      </c>
      <c r="J217" s="88">
        <v>136</v>
      </c>
      <c r="K217" s="88">
        <v>0</v>
      </c>
      <c r="L217" s="88">
        <v>1</v>
      </c>
      <c r="M217" s="88">
        <v>137</v>
      </c>
      <c r="N217" s="88">
        <v>176</v>
      </c>
      <c r="O217" s="88">
        <v>0</v>
      </c>
      <c r="P217" s="88">
        <v>176</v>
      </c>
      <c r="Q217" s="88">
        <v>169</v>
      </c>
      <c r="R217" s="88">
        <v>1</v>
      </c>
      <c r="S217" s="88">
        <v>170</v>
      </c>
      <c r="T217" s="88">
        <v>345</v>
      </c>
      <c r="U217" s="88">
        <v>1</v>
      </c>
      <c r="V217" s="88">
        <v>346</v>
      </c>
    </row>
    <row r="218" spans="1:22" x14ac:dyDescent="0.15">
      <c r="A218" s="88">
        <v>217</v>
      </c>
      <c r="B218" s="88">
        <v>0</v>
      </c>
      <c r="D218" s="88">
        <v>2120</v>
      </c>
      <c r="E218" s="88" t="s">
        <v>216</v>
      </c>
      <c r="F218" s="88">
        <v>0</v>
      </c>
      <c r="H218" s="88">
        <v>0</v>
      </c>
      <c r="J218" s="88">
        <v>105</v>
      </c>
      <c r="K218" s="88">
        <v>0</v>
      </c>
      <c r="L218" s="88">
        <v>2</v>
      </c>
      <c r="M218" s="88">
        <v>107</v>
      </c>
      <c r="N218" s="88">
        <v>131</v>
      </c>
      <c r="O218" s="88">
        <v>1</v>
      </c>
      <c r="P218" s="88">
        <v>132</v>
      </c>
      <c r="Q218" s="88">
        <v>155</v>
      </c>
      <c r="R218" s="88">
        <v>1</v>
      </c>
      <c r="S218" s="88">
        <v>156</v>
      </c>
      <c r="T218" s="88">
        <v>286</v>
      </c>
      <c r="U218" s="88">
        <v>2</v>
      </c>
      <c r="V218" s="88">
        <v>288</v>
      </c>
    </row>
    <row r="219" spans="1:22" x14ac:dyDescent="0.15">
      <c r="A219" s="88">
        <v>218</v>
      </c>
      <c r="B219" s="88">
        <v>0</v>
      </c>
      <c r="D219" s="88">
        <v>2130</v>
      </c>
      <c r="E219" s="88" t="s">
        <v>217</v>
      </c>
      <c r="F219" s="88">
        <v>0</v>
      </c>
      <c r="H219" s="88">
        <v>0</v>
      </c>
      <c r="J219" s="88">
        <v>0</v>
      </c>
      <c r="K219" s="88">
        <v>0</v>
      </c>
      <c r="L219" s="88">
        <v>0</v>
      </c>
      <c r="M219" s="88">
        <v>0</v>
      </c>
      <c r="N219" s="88">
        <v>0</v>
      </c>
      <c r="O219" s="88">
        <v>0</v>
      </c>
      <c r="P219" s="88">
        <v>0</v>
      </c>
      <c r="Q219" s="88">
        <v>0</v>
      </c>
      <c r="R219" s="88">
        <v>0</v>
      </c>
      <c r="S219" s="88">
        <v>0</v>
      </c>
      <c r="T219" s="88">
        <v>0</v>
      </c>
      <c r="U219" s="88">
        <v>0</v>
      </c>
      <c r="V219" s="88">
        <v>0</v>
      </c>
    </row>
    <row r="220" spans="1:22" x14ac:dyDescent="0.15">
      <c r="A220" s="88">
        <v>219</v>
      </c>
      <c r="B220" s="88">
        <v>0</v>
      </c>
      <c r="D220" s="88">
        <v>2140</v>
      </c>
      <c r="E220" s="88" t="s">
        <v>218</v>
      </c>
      <c r="F220" s="88">
        <v>0</v>
      </c>
      <c r="H220" s="88">
        <v>0</v>
      </c>
      <c r="J220" s="88">
        <v>113</v>
      </c>
      <c r="K220" s="88">
        <v>1</v>
      </c>
      <c r="L220" s="88">
        <v>1</v>
      </c>
      <c r="M220" s="88">
        <v>115</v>
      </c>
      <c r="N220" s="88">
        <v>136</v>
      </c>
      <c r="O220" s="88">
        <v>2</v>
      </c>
      <c r="P220" s="88">
        <v>138</v>
      </c>
      <c r="Q220" s="88">
        <v>124</v>
      </c>
      <c r="R220" s="88">
        <v>1</v>
      </c>
      <c r="S220" s="88">
        <v>125</v>
      </c>
      <c r="T220" s="88">
        <v>260</v>
      </c>
      <c r="U220" s="88">
        <v>3</v>
      </c>
      <c r="V220" s="88">
        <v>263</v>
      </c>
    </row>
    <row r="221" spans="1:22" x14ac:dyDescent="0.15">
      <c r="A221" s="88">
        <v>220</v>
      </c>
      <c r="B221" s="88">
        <v>0</v>
      </c>
      <c r="D221" s="88">
        <v>2150</v>
      </c>
      <c r="E221" s="88" t="s">
        <v>219</v>
      </c>
      <c r="F221" s="88">
        <v>0</v>
      </c>
      <c r="H221" s="88">
        <v>0</v>
      </c>
      <c r="J221" s="88">
        <v>65</v>
      </c>
      <c r="K221" s="88">
        <v>0</v>
      </c>
      <c r="L221" s="88">
        <v>0</v>
      </c>
      <c r="M221" s="88">
        <v>65</v>
      </c>
      <c r="N221" s="88">
        <v>82</v>
      </c>
      <c r="O221" s="88">
        <v>0</v>
      </c>
      <c r="P221" s="88">
        <v>82</v>
      </c>
      <c r="Q221" s="88">
        <v>78</v>
      </c>
      <c r="R221" s="88">
        <v>0</v>
      </c>
      <c r="S221" s="88">
        <v>78</v>
      </c>
      <c r="T221" s="88">
        <v>160</v>
      </c>
      <c r="U221" s="88">
        <v>0</v>
      </c>
      <c r="V221" s="88">
        <v>160</v>
      </c>
    </row>
    <row r="222" spans="1:22" x14ac:dyDescent="0.15">
      <c r="A222" s="88">
        <v>221</v>
      </c>
      <c r="B222" s="88">
        <v>0</v>
      </c>
      <c r="D222" s="88">
        <v>2160</v>
      </c>
      <c r="E222" s="88" t="s">
        <v>220</v>
      </c>
      <c r="F222" s="88">
        <v>0</v>
      </c>
      <c r="H222" s="88">
        <v>0</v>
      </c>
      <c r="J222" s="88">
        <v>17</v>
      </c>
      <c r="K222" s="88">
        <v>0</v>
      </c>
      <c r="L222" s="88">
        <v>2</v>
      </c>
      <c r="M222" s="88">
        <v>19</v>
      </c>
      <c r="N222" s="88">
        <v>18</v>
      </c>
      <c r="O222" s="88">
        <v>0</v>
      </c>
      <c r="P222" s="88">
        <v>18</v>
      </c>
      <c r="Q222" s="88">
        <v>21</v>
      </c>
      <c r="R222" s="88">
        <v>2</v>
      </c>
      <c r="S222" s="88">
        <v>23</v>
      </c>
      <c r="T222" s="88">
        <v>39</v>
      </c>
      <c r="U222" s="88">
        <v>2</v>
      </c>
      <c r="V222" s="88">
        <v>41</v>
      </c>
    </row>
    <row r="223" spans="1:22" x14ac:dyDescent="0.15">
      <c r="A223" s="88">
        <v>222</v>
      </c>
      <c r="B223" s="88">
        <v>0</v>
      </c>
      <c r="D223" s="88">
        <v>2170</v>
      </c>
      <c r="E223" s="88" t="s">
        <v>221</v>
      </c>
      <c r="F223" s="88">
        <v>0</v>
      </c>
      <c r="H223" s="88">
        <v>0</v>
      </c>
      <c r="J223" s="88">
        <v>102</v>
      </c>
      <c r="K223" s="88">
        <v>0</v>
      </c>
      <c r="L223" s="88">
        <v>2</v>
      </c>
      <c r="M223" s="88">
        <v>104</v>
      </c>
      <c r="N223" s="88">
        <v>132</v>
      </c>
      <c r="O223" s="88">
        <v>0</v>
      </c>
      <c r="P223" s="88">
        <v>132</v>
      </c>
      <c r="Q223" s="88">
        <v>93</v>
      </c>
      <c r="R223" s="88">
        <v>2</v>
      </c>
      <c r="S223" s="88">
        <v>95</v>
      </c>
      <c r="T223" s="88">
        <v>225</v>
      </c>
      <c r="U223" s="88">
        <v>2</v>
      </c>
      <c r="V223" s="88">
        <v>227</v>
      </c>
    </row>
  </sheetData>
  <autoFilter ref="E1:E223"/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topLeftCell="C1" workbookViewId="0">
      <pane ySplit="1" topLeftCell="A2" activePane="bottomLeft" state="frozen"/>
      <selection pane="bottomLeft" activeCell="E25" sqref="E25"/>
    </sheetView>
  </sheetViews>
  <sheetFormatPr defaultRowHeight="13.5" x14ac:dyDescent="0.15"/>
  <cols>
    <col min="5" max="5" width="13" customWidth="1"/>
    <col min="8" max="8" width="19.875" customWidth="1"/>
  </cols>
  <sheetData>
    <row r="1" spans="1:17" x14ac:dyDescent="0.15">
      <c r="A1" t="s">
        <v>248</v>
      </c>
      <c r="B1" t="s">
        <v>229</v>
      </c>
      <c r="C1" t="s">
        <v>0</v>
      </c>
      <c r="D1" t="s">
        <v>434</v>
      </c>
      <c r="E1" t="s">
        <v>234</v>
      </c>
      <c r="F1" t="s">
        <v>235</v>
      </c>
      <c r="G1" t="s">
        <v>236</v>
      </c>
      <c r="H1" t="s">
        <v>237</v>
      </c>
      <c r="I1" t="s">
        <v>238</v>
      </c>
      <c r="J1" t="s">
        <v>239</v>
      </c>
      <c r="K1" t="s">
        <v>240</v>
      </c>
      <c r="L1" t="s">
        <v>241</v>
      </c>
      <c r="M1" t="s">
        <v>242</v>
      </c>
      <c r="N1" t="s">
        <v>243</v>
      </c>
      <c r="O1" t="s">
        <v>244</v>
      </c>
      <c r="P1" t="s">
        <v>245</v>
      </c>
      <c r="Q1" t="s">
        <v>246</v>
      </c>
    </row>
    <row r="2" spans="1:17" x14ac:dyDescent="0.15">
      <c r="A2">
        <f>元データ!A2</f>
        <v>1</v>
      </c>
      <c r="B2">
        <f>元データ!D2</f>
        <v>10</v>
      </c>
      <c r="C2" t="str">
        <f>元データ!E2</f>
        <v>本郷</v>
      </c>
      <c r="D2" t="s">
        <v>435</v>
      </c>
      <c r="E2">
        <f>元データ!J2</f>
        <v>265</v>
      </c>
      <c r="F2">
        <f>元データ!K2</f>
        <v>0</v>
      </c>
      <c r="G2">
        <f>元データ!L2</f>
        <v>2</v>
      </c>
      <c r="H2">
        <f>元データ!M2</f>
        <v>267</v>
      </c>
      <c r="I2">
        <f>元データ!N2</f>
        <v>302</v>
      </c>
      <c r="J2">
        <f>元データ!O2</f>
        <v>0</v>
      </c>
      <c r="K2">
        <f>元データ!P2</f>
        <v>302</v>
      </c>
      <c r="L2">
        <f>元データ!Q2</f>
        <v>308</v>
      </c>
      <c r="M2">
        <f>元データ!R2</f>
        <v>2</v>
      </c>
      <c r="N2">
        <f>元データ!S2</f>
        <v>310</v>
      </c>
      <c r="O2">
        <f>元データ!T2</f>
        <v>610</v>
      </c>
      <c r="P2">
        <f>元データ!U2</f>
        <v>2</v>
      </c>
      <c r="Q2">
        <f>元データ!V2</f>
        <v>612</v>
      </c>
    </row>
    <row r="3" spans="1:17" x14ac:dyDescent="0.15">
      <c r="A3">
        <f>元データ!A3</f>
        <v>2</v>
      </c>
      <c r="B3">
        <f>元データ!D3</f>
        <v>20</v>
      </c>
      <c r="C3" t="str">
        <f>元データ!E3</f>
        <v>中里</v>
      </c>
      <c r="D3" t="s">
        <v>435</v>
      </c>
      <c r="E3">
        <f>元データ!J3</f>
        <v>152</v>
      </c>
      <c r="F3">
        <f>元データ!K3</f>
        <v>11</v>
      </c>
      <c r="G3">
        <f>元データ!L3</f>
        <v>2</v>
      </c>
      <c r="H3">
        <f>元データ!M3</f>
        <v>165</v>
      </c>
      <c r="I3">
        <f>元データ!N3</f>
        <v>168</v>
      </c>
      <c r="J3">
        <f>元データ!O3</f>
        <v>3</v>
      </c>
      <c r="K3">
        <f>元データ!P3</f>
        <v>171</v>
      </c>
      <c r="L3">
        <f>元データ!Q3</f>
        <v>172</v>
      </c>
      <c r="M3">
        <f>元データ!R3</f>
        <v>10</v>
      </c>
      <c r="N3">
        <f>元データ!S3</f>
        <v>182</v>
      </c>
      <c r="O3">
        <f>元データ!T3</f>
        <v>340</v>
      </c>
      <c r="P3">
        <f>元データ!U3</f>
        <v>13</v>
      </c>
      <c r="Q3">
        <f>元データ!V3</f>
        <v>353</v>
      </c>
    </row>
    <row r="4" spans="1:17" x14ac:dyDescent="0.15">
      <c r="A4">
        <f>元データ!A4</f>
        <v>3</v>
      </c>
      <c r="B4">
        <f>元データ!D4</f>
        <v>30</v>
      </c>
      <c r="C4" t="str">
        <f>元データ!E4</f>
        <v>峠</v>
      </c>
      <c r="D4" t="s">
        <v>435</v>
      </c>
      <c r="E4">
        <f>元データ!J4</f>
        <v>0</v>
      </c>
      <c r="F4">
        <f>元データ!K4</f>
        <v>0</v>
      </c>
      <c r="G4">
        <f>元データ!L4</f>
        <v>0</v>
      </c>
      <c r="H4">
        <f>元データ!M4</f>
        <v>0</v>
      </c>
      <c r="I4">
        <f>元データ!N4</f>
        <v>0</v>
      </c>
      <c r="J4">
        <f>元データ!O4</f>
        <v>0</v>
      </c>
      <c r="K4">
        <f>元データ!P4</f>
        <v>0</v>
      </c>
      <c r="L4">
        <f>元データ!Q4</f>
        <v>0</v>
      </c>
      <c r="M4">
        <f>元データ!R4</f>
        <v>0</v>
      </c>
      <c r="N4">
        <f>元データ!S4</f>
        <v>0</v>
      </c>
      <c r="O4">
        <f>元データ!T4</f>
        <v>0</v>
      </c>
      <c r="P4">
        <f>元データ!U4</f>
        <v>0</v>
      </c>
      <c r="Q4">
        <f>元データ!V4</f>
        <v>0</v>
      </c>
    </row>
    <row r="5" spans="1:17" x14ac:dyDescent="0.15">
      <c r="A5">
        <f>元データ!A5</f>
        <v>4</v>
      </c>
      <c r="B5">
        <f>元データ!D5</f>
        <v>40</v>
      </c>
      <c r="C5" t="str">
        <f>元データ!E5</f>
        <v>市之瀬</v>
      </c>
      <c r="D5" t="s">
        <v>435</v>
      </c>
      <c r="E5">
        <f>元データ!J5</f>
        <v>0</v>
      </c>
      <c r="F5">
        <f>元データ!K5</f>
        <v>0</v>
      </c>
      <c r="G5">
        <f>元データ!L5</f>
        <v>0</v>
      </c>
      <c r="H5">
        <f>元データ!M5</f>
        <v>0</v>
      </c>
      <c r="I5">
        <f>元データ!N5</f>
        <v>0</v>
      </c>
      <c r="J5">
        <f>元データ!O5</f>
        <v>0</v>
      </c>
      <c r="K5">
        <f>元データ!P5</f>
        <v>0</v>
      </c>
      <c r="L5">
        <f>元データ!Q5</f>
        <v>0</v>
      </c>
      <c r="M5">
        <f>元データ!R5</f>
        <v>0</v>
      </c>
      <c r="N5">
        <f>元データ!S5</f>
        <v>0</v>
      </c>
      <c r="O5">
        <f>元データ!T5</f>
        <v>0</v>
      </c>
      <c r="P5">
        <f>元データ!U5</f>
        <v>0</v>
      </c>
      <c r="Q5">
        <f>元データ!V5</f>
        <v>0</v>
      </c>
    </row>
    <row r="6" spans="1:17" x14ac:dyDescent="0.15">
      <c r="A6">
        <f>元データ!A6</f>
        <v>5</v>
      </c>
      <c r="B6">
        <f>元データ!D6</f>
        <v>41</v>
      </c>
      <c r="C6" t="str">
        <f>元データ!E6</f>
        <v>たかね</v>
      </c>
      <c r="D6" t="s">
        <v>435</v>
      </c>
      <c r="E6">
        <f>元データ!J6</f>
        <v>140</v>
      </c>
      <c r="F6">
        <f>元データ!K6</f>
        <v>2</v>
      </c>
      <c r="G6">
        <f>元データ!L6</f>
        <v>3</v>
      </c>
      <c r="H6">
        <f>元データ!M6</f>
        <v>145</v>
      </c>
      <c r="I6">
        <f>元データ!N6</f>
        <v>155</v>
      </c>
      <c r="J6">
        <f>元データ!O6</f>
        <v>2</v>
      </c>
      <c r="K6">
        <f>元データ!P6</f>
        <v>157</v>
      </c>
      <c r="L6">
        <f>元データ!Q6</f>
        <v>166</v>
      </c>
      <c r="M6">
        <f>元データ!R6</f>
        <v>3</v>
      </c>
      <c r="N6">
        <f>元データ!S6</f>
        <v>169</v>
      </c>
      <c r="O6">
        <f>元データ!T6</f>
        <v>321</v>
      </c>
      <c r="P6">
        <f>元データ!U6</f>
        <v>5</v>
      </c>
      <c r="Q6">
        <f>元データ!V6</f>
        <v>326</v>
      </c>
    </row>
    <row r="7" spans="1:17" x14ac:dyDescent="0.15">
      <c r="A7">
        <f>元データ!A7</f>
        <v>6</v>
      </c>
      <c r="B7">
        <f>元データ!D7</f>
        <v>50</v>
      </c>
      <c r="C7" t="str">
        <f>元データ!E7</f>
        <v>蔵田</v>
      </c>
      <c r="D7" t="s">
        <v>435</v>
      </c>
      <c r="E7">
        <f>元データ!J7</f>
        <v>0</v>
      </c>
      <c r="F7">
        <f>元データ!K7</f>
        <v>0</v>
      </c>
      <c r="G7">
        <f>元データ!L7</f>
        <v>0</v>
      </c>
      <c r="H7">
        <f>元データ!M7</f>
        <v>0</v>
      </c>
      <c r="I7">
        <f>元データ!N7</f>
        <v>0</v>
      </c>
      <c r="J7">
        <f>元データ!O7</f>
        <v>0</v>
      </c>
      <c r="K7">
        <f>元データ!P7</f>
        <v>0</v>
      </c>
      <c r="L7">
        <f>元データ!Q7</f>
        <v>0</v>
      </c>
      <c r="M7">
        <f>元データ!R7</f>
        <v>0</v>
      </c>
      <c r="N7">
        <f>元データ!S7</f>
        <v>0</v>
      </c>
      <c r="O7">
        <f>元データ!T7</f>
        <v>0</v>
      </c>
      <c r="P7">
        <f>元データ!U7</f>
        <v>0</v>
      </c>
      <c r="Q7">
        <f>元データ!V7</f>
        <v>0</v>
      </c>
    </row>
    <row r="8" spans="1:17" x14ac:dyDescent="0.15">
      <c r="A8">
        <f>元データ!A8</f>
        <v>7</v>
      </c>
      <c r="B8">
        <f>元データ!D8</f>
        <v>60</v>
      </c>
      <c r="C8" t="str">
        <f>元データ!E8</f>
        <v>大久保</v>
      </c>
      <c r="D8" t="s">
        <v>435</v>
      </c>
      <c r="E8">
        <f>元データ!J8</f>
        <v>0</v>
      </c>
      <c r="F8">
        <f>元データ!K8</f>
        <v>0</v>
      </c>
      <c r="G8">
        <f>元データ!L8</f>
        <v>0</v>
      </c>
      <c r="H8">
        <f>元データ!M8</f>
        <v>0</v>
      </c>
      <c r="I8">
        <f>元データ!N8</f>
        <v>0</v>
      </c>
      <c r="J8">
        <f>元データ!O8</f>
        <v>0</v>
      </c>
      <c r="K8">
        <f>元データ!P8</f>
        <v>0</v>
      </c>
      <c r="L8">
        <f>元データ!Q8</f>
        <v>0</v>
      </c>
      <c r="M8">
        <f>元データ!R8</f>
        <v>0</v>
      </c>
      <c r="N8">
        <f>元データ!S8</f>
        <v>0</v>
      </c>
      <c r="O8">
        <f>元データ!T8</f>
        <v>0</v>
      </c>
      <c r="P8">
        <f>元データ!U8</f>
        <v>0</v>
      </c>
      <c r="Q8">
        <f>元データ!V8</f>
        <v>0</v>
      </c>
    </row>
    <row r="9" spans="1:17" x14ac:dyDescent="0.15">
      <c r="A9">
        <f>元データ!A9</f>
        <v>8</v>
      </c>
      <c r="B9">
        <f>元データ!D9</f>
        <v>70</v>
      </c>
      <c r="C9" t="str">
        <f>元データ!E9</f>
        <v>滝沢</v>
      </c>
      <c r="D9" t="s">
        <v>435</v>
      </c>
      <c r="E9">
        <f>元データ!J9</f>
        <v>264</v>
      </c>
      <c r="F9">
        <f>元データ!K9</f>
        <v>1</v>
      </c>
      <c r="G9">
        <f>元データ!L9</f>
        <v>2</v>
      </c>
      <c r="H9">
        <f>元データ!M9</f>
        <v>267</v>
      </c>
      <c r="I9">
        <f>元データ!N9</f>
        <v>319</v>
      </c>
      <c r="J9">
        <f>元データ!O9</f>
        <v>2</v>
      </c>
      <c r="K9">
        <f>元データ!P9</f>
        <v>321</v>
      </c>
      <c r="L9">
        <f>元データ!Q9</f>
        <v>296</v>
      </c>
      <c r="M9">
        <f>元データ!R9</f>
        <v>1</v>
      </c>
      <c r="N9">
        <f>元データ!S9</f>
        <v>297</v>
      </c>
      <c r="O9">
        <f>元データ!T9</f>
        <v>615</v>
      </c>
      <c r="P9">
        <f>元データ!U9</f>
        <v>3</v>
      </c>
      <c r="Q9">
        <f>元データ!V9</f>
        <v>618</v>
      </c>
    </row>
    <row r="10" spans="1:17" x14ac:dyDescent="0.15">
      <c r="A10">
        <f>元データ!A10</f>
        <v>9</v>
      </c>
      <c r="B10">
        <f>元データ!D10</f>
        <v>80</v>
      </c>
      <c r="C10" t="str">
        <f>元データ!E10</f>
        <v>滝ノ谷</v>
      </c>
      <c r="D10" t="s">
        <v>435</v>
      </c>
      <c r="E10">
        <f>元データ!J10</f>
        <v>32</v>
      </c>
      <c r="F10">
        <f>元データ!K10</f>
        <v>0</v>
      </c>
      <c r="G10">
        <f>元データ!L10</f>
        <v>1</v>
      </c>
      <c r="H10">
        <f>元データ!M10</f>
        <v>33</v>
      </c>
      <c r="I10">
        <f>元データ!N10</f>
        <v>31</v>
      </c>
      <c r="J10">
        <f>元データ!O10</f>
        <v>0</v>
      </c>
      <c r="K10">
        <f>元データ!P10</f>
        <v>31</v>
      </c>
      <c r="L10">
        <f>元データ!Q10</f>
        <v>29</v>
      </c>
      <c r="M10">
        <f>元データ!R10</f>
        <v>1</v>
      </c>
      <c r="N10">
        <f>元データ!S10</f>
        <v>30</v>
      </c>
      <c r="O10">
        <f>元データ!T10</f>
        <v>60</v>
      </c>
      <c r="P10">
        <f>元データ!U10</f>
        <v>1</v>
      </c>
      <c r="Q10">
        <f>元データ!V10</f>
        <v>61</v>
      </c>
    </row>
    <row r="11" spans="1:17" x14ac:dyDescent="0.15">
      <c r="A11">
        <f>元データ!A11</f>
        <v>10</v>
      </c>
      <c r="B11">
        <f>元データ!D11</f>
        <v>90</v>
      </c>
      <c r="C11" t="str">
        <f>元データ!E11</f>
        <v>堀之内</v>
      </c>
      <c r="D11" s="88" t="s">
        <v>436</v>
      </c>
      <c r="E11">
        <f>元データ!J11</f>
        <v>471</v>
      </c>
      <c r="F11">
        <f>元データ!K11</f>
        <v>1</v>
      </c>
      <c r="G11">
        <f>元データ!L11</f>
        <v>5</v>
      </c>
      <c r="H11">
        <f>元データ!M11</f>
        <v>477</v>
      </c>
      <c r="I11">
        <f>元データ!N11</f>
        <v>583</v>
      </c>
      <c r="J11">
        <f>元データ!O11</f>
        <v>2</v>
      </c>
      <c r="K11">
        <f>元データ!P11</f>
        <v>585</v>
      </c>
      <c r="L11">
        <f>元データ!Q11</f>
        <v>603</v>
      </c>
      <c r="M11">
        <f>元データ!R11</f>
        <v>8</v>
      </c>
      <c r="N11">
        <f>元データ!S11</f>
        <v>611</v>
      </c>
      <c r="O11">
        <f>元データ!T11</f>
        <v>1186</v>
      </c>
      <c r="P11">
        <f>元データ!U11</f>
        <v>10</v>
      </c>
      <c r="Q11">
        <f>元データ!V11</f>
        <v>1196</v>
      </c>
    </row>
    <row r="12" spans="1:17" x14ac:dyDescent="0.15">
      <c r="A12">
        <f>元データ!A12</f>
        <v>11</v>
      </c>
      <c r="B12">
        <f>元データ!D12</f>
        <v>100</v>
      </c>
      <c r="C12" t="str">
        <f>元データ!E12</f>
        <v>谷稲葉</v>
      </c>
      <c r="D12" s="88" t="s">
        <v>436</v>
      </c>
      <c r="E12">
        <f>元データ!J12</f>
        <v>197</v>
      </c>
      <c r="F12">
        <f>元データ!K12</f>
        <v>3</v>
      </c>
      <c r="G12">
        <f>元データ!L12</f>
        <v>1</v>
      </c>
      <c r="H12">
        <f>元データ!M12</f>
        <v>201</v>
      </c>
      <c r="I12">
        <f>元データ!N12</f>
        <v>218</v>
      </c>
      <c r="J12">
        <f>元データ!O12</f>
        <v>3</v>
      </c>
      <c r="K12">
        <f>元データ!P12</f>
        <v>221</v>
      </c>
      <c r="L12">
        <f>元データ!Q12</f>
        <v>234</v>
      </c>
      <c r="M12">
        <f>元データ!R12</f>
        <v>1</v>
      </c>
      <c r="N12">
        <f>元データ!S12</f>
        <v>235</v>
      </c>
      <c r="O12">
        <f>元データ!T12</f>
        <v>452</v>
      </c>
      <c r="P12">
        <f>元データ!U12</f>
        <v>4</v>
      </c>
      <c r="Q12">
        <f>元データ!V12</f>
        <v>456</v>
      </c>
    </row>
    <row r="13" spans="1:17" x14ac:dyDescent="0.15">
      <c r="A13">
        <f>元データ!A13</f>
        <v>12</v>
      </c>
      <c r="B13">
        <f>元データ!D13</f>
        <v>110</v>
      </c>
      <c r="C13" t="str">
        <f>元データ!E13</f>
        <v>宮原</v>
      </c>
      <c r="D13" s="88" t="s">
        <v>436</v>
      </c>
      <c r="E13">
        <f>元データ!J13</f>
        <v>178</v>
      </c>
      <c r="F13">
        <f>元データ!K13</f>
        <v>8</v>
      </c>
      <c r="G13">
        <f>元データ!L13</f>
        <v>1</v>
      </c>
      <c r="H13">
        <f>元データ!M13</f>
        <v>187</v>
      </c>
      <c r="I13">
        <f>元データ!N13</f>
        <v>176</v>
      </c>
      <c r="J13">
        <f>元データ!O13</f>
        <v>9</v>
      </c>
      <c r="K13">
        <f>元データ!P13</f>
        <v>185</v>
      </c>
      <c r="L13">
        <f>元データ!Q13</f>
        <v>174</v>
      </c>
      <c r="M13">
        <f>元データ!R13</f>
        <v>0</v>
      </c>
      <c r="N13">
        <f>元データ!S13</f>
        <v>174</v>
      </c>
      <c r="O13">
        <f>元データ!T13</f>
        <v>350</v>
      </c>
      <c r="P13">
        <f>元データ!U13</f>
        <v>9</v>
      </c>
      <c r="Q13">
        <f>元データ!V13</f>
        <v>359</v>
      </c>
    </row>
    <row r="14" spans="1:17" x14ac:dyDescent="0.15">
      <c r="A14">
        <f>元データ!A14</f>
        <v>13</v>
      </c>
      <c r="B14">
        <f>元データ!D14</f>
        <v>120</v>
      </c>
      <c r="C14" t="str">
        <f>元データ!E14</f>
        <v>寺島</v>
      </c>
      <c r="D14" s="88" t="s">
        <v>436</v>
      </c>
      <c r="E14">
        <f>元データ!J14</f>
        <v>204</v>
      </c>
      <c r="F14">
        <f>元データ!K14</f>
        <v>0</v>
      </c>
      <c r="G14">
        <f>元データ!L14</f>
        <v>1</v>
      </c>
      <c r="H14">
        <f>元データ!M14</f>
        <v>205</v>
      </c>
      <c r="I14">
        <f>元データ!N14</f>
        <v>262</v>
      </c>
      <c r="J14">
        <f>元データ!O14</f>
        <v>1</v>
      </c>
      <c r="K14">
        <f>元データ!P14</f>
        <v>263</v>
      </c>
      <c r="L14">
        <f>元データ!Q14</f>
        <v>247</v>
      </c>
      <c r="M14">
        <f>元データ!R14</f>
        <v>0</v>
      </c>
      <c r="N14">
        <f>元データ!S14</f>
        <v>247</v>
      </c>
      <c r="O14">
        <f>元データ!T14</f>
        <v>509</v>
      </c>
      <c r="P14">
        <f>元データ!U14</f>
        <v>1</v>
      </c>
      <c r="Q14">
        <f>元データ!V14</f>
        <v>510</v>
      </c>
    </row>
    <row r="15" spans="1:17" x14ac:dyDescent="0.15">
      <c r="A15">
        <f>元データ!A15</f>
        <v>14</v>
      </c>
      <c r="B15">
        <f>元データ!D15</f>
        <v>130</v>
      </c>
      <c r="C15" t="str">
        <f>元データ!E15</f>
        <v>助宗</v>
      </c>
      <c r="D15" s="88" t="s">
        <v>436</v>
      </c>
      <c r="E15">
        <f>元データ!J15</f>
        <v>135</v>
      </c>
      <c r="F15">
        <f>元データ!K15</f>
        <v>0</v>
      </c>
      <c r="G15">
        <f>元データ!L15</f>
        <v>0</v>
      </c>
      <c r="H15">
        <f>元データ!M15</f>
        <v>135</v>
      </c>
      <c r="I15">
        <f>元データ!N15</f>
        <v>151</v>
      </c>
      <c r="J15">
        <f>元データ!O15</f>
        <v>0</v>
      </c>
      <c r="K15">
        <f>元データ!P15</f>
        <v>151</v>
      </c>
      <c r="L15">
        <f>元データ!Q15</f>
        <v>184</v>
      </c>
      <c r="M15">
        <f>元データ!R15</f>
        <v>0</v>
      </c>
      <c r="N15">
        <f>元データ!S15</f>
        <v>184</v>
      </c>
      <c r="O15">
        <f>元データ!T15</f>
        <v>335</v>
      </c>
      <c r="P15">
        <f>元データ!U15</f>
        <v>0</v>
      </c>
      <c r="Q15">
        <f>元データ!V15</f>
        <v>335</v>
      </c>
    </row>
    <row r="16" spans="1:17" x14ac:dyDescent="0.15">
      <c r="A16">
        <f>元データ!A16</f>
        <v>15</v>
      </c>
      <c r="B16">
        <f>元データ!D16</f>
        <v>140</v>
      </c>
      <c r="C16" t="str">
        <f>元データ!E16</f>
        <v>西方</v>
      </c>
      <c r="D16" s="88" t="s">
        <v>437</v>
      </c>
      <c r="E16">
        <f>元データ!J16</f>
        <v>260</v>
      </c>
      <c r="F16">
        <f>元データ!K16</f>
        <v>0</v>
      </c>
      <c r="G16">
        <f>元データ!L16</f>
        <v>1</v>
      </c>
      <c r="H16">
        <f>元データ!M16</f>
        <v>261</v>
      </c>
      <c r="I16">
        <f>元データ!N16</f>
        <v>301</v>
      </c>
      <c r="J16">
        <f>元データ!O16</f>
        <v>0</v>
      </c>
      <c r="K16">
        <f>元データ!P16</f>
        <v>301</v>
      </c>
      <c r="L16">
        <f>元データ!Q16</f>
        <v>362</v>
      </c>
      <c r="M16">
        <f>元データ!R16</f>
        <v>1</v>
      </c>
      <c r="N16">
        <f>元データ!S16</f>
        <v>363</v>
      </c>
      <c r="O16">
        <f>元データ!T16</f>
        <v>663</v>
      </c>
      <c r="P16">
        <f>元データ!U16</f>
        <v>1</v>
      </c>
      <c r="Q16">
        <f>元データ!V16</f>
        <v>664</v>
      </c>
    </row>
    <row r="17" spans="1:17" x14ac:dyDescent="0.15">
      <c r="A17">
        <f>元データ!A17</f>
        <v>16</v>
      </c>
      <c r="B17">
        <f>元データ!D17</f>
        <v>150</v>
      </c>
      <c r="C17" t="str">
        <f>元データ!E17</f>
        <v>北方</v>
      </c>
      <c r="D17" s="88" t="s">
        <v>437</v>
      </c>
      <c r="E17">
        <f>元データ!J17</f>
        <v>183</v>
      </c>
      <c r="F17">
        <f>元データ!K17</f>
        <v>1</v>
      </c>
      <c r="G17">
        <f>元データ!L17</f>
        <v>2</v>
      </c>
      <c r="H17">
        <f>元データ!M17</f>
        <v>186</v>
      </c>
      <c r="I17">
        <f>元データ!N17</f>
        <v>222</v>
      </c>
      <c r="J17">
        <f>元データ!O17</f>
        <v>2</v>
      </c>
      <c r="K17">
        <f>元データ!P17</f>
        <v>224</v>
      </c>
      <c r="L17">
        <f>元データ!Q17</f>
        <v>200</v>
      </c>
      <c r="M17">
        <f>元データ!R17</f>
        <v>2</v>
      </c>
      <c r="N17">
        <f>元データ!S17</f>
        <v>202</v>
      </c>
      <c r="O17">
        <f>元データ!T17</f>
        <v>422</v>
      </c>
      <c r="P17">
        <f>元データ!U17</f>
        <v>4</v>
      </c>
      <c r="Q17">
        <f>元データ!V17</f>
        <v>426</v>
      </c>
    </row>
    <row r="18" spans="1:17" x14ac:dyDescent="0.15">
      <c r="A18">
        <f>元データ!A18</f>
        <v>17</v>
      </c>
      <c r="B18">
        <f>元データ!D18</f>
        <v>160</v>
      </c>
      <c r="C18" t="str">
        <f>元データ!E18</f>
        <v>白藤</v>
      </c>
      <c r="D18" s="88" t="s">
        <v>437</v>
      </c>
      <c r="E18">
        <f>元データ!J18</f>
        <v>246</v>
      </c>
      <c r="F18">
        <f>元データ!K18</f>
        <v>3</v>
      </c>
      <c r="G18">
        <f>元データ!L18</f>
        <v>2</v>
      </c>
      <c r="H18">
        <f>元データ!M18</f>
        <v>251</v>
      </c>
      <c r="I18">
        <f>元データ!N18</f>
        <v>294</v>
      </c>
      <c r="J18">
        <f>元データ!O18</f>
        <v>4</v>
      </c>
      <c r="K18">
        <f>元データ!P18</f>
        <v>298</v>
      </c>
      <c r="L18">
        <f>元データ!Q18</f>
        <v>280</v>
      </c>
      <c r="M18">
        <f>元データ!R18</f>
        <v>7</v>
      </c>
      <c r="N18">
        <f>元データ!S18</f>
        <v>287</v>
      </c>
      <c r="O18">
        <f>元データ!T18</f>
        <v>574</v>
      </c>
      <c r="P18">
        <f>元データ!U18</f>
        <v>11</v>
      </c>
      <c r="Q18">
        <f>元データ!V18</f>
        <v>585</v>
      </c>
    </row>
    <row r="19" spans="1:17" x14ac:dyDescent="0.15">
      <c r="A19">
        <f>元データ!A19</f>
        <v>18</v>
      </c>
      <c r="B19">
        <f>元データ!D19</f>
        <v>170</v>
      </c>
      <c r="C19" t="str">
        <f>元データ!E19</f>
        <v>中ノ合</v>
      </c>
      <c r="D19" s="88" t="s">
        <v>437</v>
      </c>
      <c r="E19">
        <f>元データ!J19</f>
        <v>179</v>
      </c>
      <c r="F19">
        <f>元データ!K19</f>
        <v>0</v>
      </c>
      <c r="G19">
        <f>元データ!L19</f>
        <v>0</v>
      </c>
      <c r="H19">
        <f>元データ!M19</f>
        <v>179</v>
      </c>
      <c r="I19">
        <f>元データ!N19</f>
        <v>203</v>
      </c>
      <c r="J19">
        <f>元データ!O19</f>
        <v>0</v>
      </c>
      <c r="K19">
        <f>元データ!P19</f>
        <v>203</v>
      </c>
      <c r="L19">
        <f>元データ!Q19</f>
        <v>224</v>
      </c>
      <c r="M19">
        <f>元データ!R19</f>
        <v>0</v>
      </c>
      <c r="N19">
        <f>元データ!S19</f>
        <v>224</v>
      </c>
      <c r="O19">
        <f>元データ!T19</f>
        <v>427</v>
      </c>
      <c r="P19">
        <f>元データ!U19</f>
        <v>0</v>
      </c>
      <c r="Q19">
        <f>元データ!V19</f>
        <v>427</v>
      </c>
    </row>
    <row r="20" spans="1:17" x14ac:dyDescent="0.15">
      <c r="A20">
        <f>元データ!A20</f>
        <v>19</v>
      </c>
      <c r="B20">
        <f>元データ!D20</f>
        <v>180</v>
      </c>
      <c r="C20" t="str">
        <f>元データ!E20</f>
        <v>上川</v>
      </c>
      <c r="D20" s="88" t="s">
        <v>437</v>
      </c>
      <c r="E20">
        <f>元データ!J20</f>
        <v>101</v>
      </c>
      <c r="F20">
        <f>元データ!K20</f>
        <v>0</v>
      </c>
      <c r="G20">
        <f>元データ!L20</f>
        <v>0</v>
      </c>
      <c r="H20">
        <f>元データ!M20</f>
        <v>101</v>
      </c>
      <c r="I20">
        <f>元データ!N20</f>
        <v>132</v>
      </c>
      <c r="J20">
        <f>元データ!O20</f>
        <v>0</v>
      </c>
      <c r="K20">
        <f>元データ!P20</f>
        <v>132</v>
      </c>
      <c r="L20">
        <f>元データ!Q20</f>
        <v>124</v>
      </c>
      <c r="M20">
        <f>元データ!R20</f>
        <v>0</v>
      </c>
      <c r="N20">
        <f>元データ!S20</f>
        <v>124</v>
      </c>
      <c r="O20">
        <f>元データ!T20</f>
        <v>256</v>
      </c>
      <c r="P20">
        <f>元データ!U20</f>
        <v>0</v>
      </c>
      <c r="Q20">
        <f>元データ!V20</f>
        <v>256</v>
      </c>
    </row>
    <row r="21" spans="1:17" x14ac:dyDescent="0.15">
      <c r="A21">
        <f>元データ!A21</f>
        <v>20</v>
      </c>
      <c r="B21">
        <f>元データ!D21</f>
        <v>190</v>
      </c>
      <c r="C21" t="str">
        <f>元データ!E21</f>
        <v>花倉</v>
      </c>
      <c r="D21" s="88" t="s">
        <v>437</v>
      </c>
      <c r="E21">
        <f>元データ!J21</f>
        <v>164</v>
      </c>
      <c r="F21">
        <f>元データ!K21</f>
        <v>0</v>
      </c>
      <c r="G21">
        <f>元データ!L21</f>
        <v>0</v>
      </c>
      <c r="H21">
        <f>元データ!M21</f>
        <v>164</v>
      </c>
      <c r="I21">
        <f>元データ!N21</f>
        <v>226</v>
      </c>
      <c r="J21">
        <f>元データ!O21</f>
        <v>0</v>
      </c>
      <c r="K21">
        <f>元データ!P21</f>
        <v>226</v>
      </c>
      <c r="L21">
        <f>元データ!Q21</f>
        <v>210</v>
      </c>
      <c r="M21">
        <f>元データ!R21</f>
        <v>0</v>
      </c>
      <c r="N21">
        <f>元データ!S21</f>
        <v>210</v>
      </c>
      <c r="O21">
        <f>元データ!T21</f>
        <v>436</v>
      </c>
      <c r="P21">
        <f>元データ!U21</f>
        <v>0</v>
      </c>
      <c r="Q21">
        <f>元データ!V21</f>
        <v>436</v>
      </c>
    </row>
    <row r="22" spans="1:17" x14ac:dyDescent="0.15">
      <c r="A22">
        <f>元データ!A22</f>
        <v>21</v>
      </c>
      <c r="B22">
        <f>元データ!D22</f>
        <v>200</v>
      </c>
      <c r="C22" t="str">
        <f>元データ!E22</f>
        <v>横見</v>
      </c>
      <c r="D22" s="88" t="s">
        <v>437</v>
      </c>
      <c r="E22">
        <f>元データ!J22</f>
        <v>295</v>
      </c>
      <c r="F22">
        <f>元データ!K22</f>
        <v>6</v>
      </c>
      <c r="G22">
        <f>元データ!L22</f>
        <v>1</v>
      </c>
      <c r="H22">
        <f>元データ!M22</f>
        <v>302</v>
      </c>
      <c r="I22">
        <f>元データ!N22</f>
        <v>295</v>
      </c>
      <c r="J22">
        <f>元データ!O22</f>
        <v>10</v>
      </c>
      <c r="K22">
        <f>元データ!P22</f>
        <v>305</v>
      </c>
      <c r="L22">
        <f>元データ!Q22</f>
        <v>159</v>
      </c>
      <c r="M22">
        <f>元データ!R22</f>
        <v>5</v>
      </c>
      <c r="N22">
        <f>元データ!S22</f>
        <v>164</v>
      </c>
      <c r="O22">
        <f>元データ!T22</f>
        <v>454</v>
      </c>
      <c r="P22">
        <f>元データ!U22</f>
        <v>15</v>
      </c>
      <c r="Q22">
        <f>元データ!V22</f>
        <v>469</v>
      </c>
    </row>
    <row r="23" spans="1:17" x14ac:dyDescent="0.15">
      <c r="A23">
        <f>元データ!A23</f>
        <v>22</v>
      </c>
      <c r="B23">
        <f>元データ!D23</f>
        <v>210</v>
      </c>
      <c r="C23" t="str">
        <f>元データ!E23</f>
        <v>中田</v>
      </c>
      <c r="D23" s="88" t="s">
        <v>437</v>
      </c>
      <c r="E23">
        <f>元データ!J23</f>
        <v>126</v>
      </c>
      <c r="F23">
        <f>元データ!K23</f>
        <v>5</v>
      </c>
      <c r="G23">
        <f>元データ!L23</f>
        <v>0</v>
      </c>
      <c r="H23">
        <f>元データ!M23</f>
        <v>131</v>
      </c>
      <c r="I23">
        <f>元データ!N23</f>
        <v>130</v>
      </c>
      <c r="J23">
        <f>元データ!O23</f>
        <v>1</v>
      </c>
      <c r="K23">
        <f>元データ!P23</f>
        <v>131</v>
      </c>
      <c r="L23">
        <f>元データ!Q23</f>
        <v>166</v>
      </c>
      <c r="M23">
        <f>元データ!R23</f>
        <v>4</v>
      </c>
      <c r="N23">
        <f>元データ!S23</f>
        <v>170</v>
      </c>
      <c r="O23">
        <f>元データ!T23</f>
        <v>296</v>
      </c>
      <c r="P23">
        <f>元データ!U23</f>
        <v>5</v>
      </c>
      <c r="Q23">
        <f>元データ!V23</f>
        <v>301</v>
      </c>
    </row>
    <row r="24" spans="1:17" x14ac:dyDescent="0.15">
      <c r="A24">
        <f>元データ!A24</f>
        <v>23</v>
      </c>
      <c r="B24">
        <f>元データ!D24</f>
        <v>220</v>
      </c>
      <c r="C24" t="str">
        <f>元データ!E24</f>
        <v>上藪田</v>
      </c>
      <c r="D24" s="88" t="s">
        <v>437</v>
      </c>
      <c r="E24">
        <f>元データ!J24</f>
        <v>563</v>
      </c>
      <c r="F24">
        <f>元データ!K24</f>
        <v>10</v>
      </c>
      <c r="G24">
        <f>元データ!L24</f>
        <v>3</v>
      </c>
      <c r="H24">
        <f>元データ!M24</f>
        <v>576</v>
      </c>
      <c r="I24">
        <f>元データ!N24</f>
        <v>688</v>
      </c>
      <c r="J24">
        <f>元データ!O24</f>
        <v>11</v>
      </c>
      <c r="K24">
        <f>元データ!P24</f>
        <v>699</v>
      </c>
      <c r="L24">
        <f>元データ!Q24</f>
        <v>735</v>
      </c>
      <c r="M24">
        <f>元データ!R24</f>
        <v>4</v>
      </c>
      <c r="N24">
        <f>元データ!S24</f>
        <v>739</v>
      </c>
      <c r="O24">
        <f>元データ!T24</f>
        <v>1423</v>
      </c>
      <c r="P24">
        <f>元データ!U24</f>
        <v>15</v>
      </c>
      <c r="Q24">
        <f>元データ!V24</f>
        <v>1438</v>
      </c>
    </row>
    <row r="25" spans="1:17" x14ac:dyDescent="0.15">
      <c r="A25">
        <f>元データ!A25</f>
        <v>24</v>
      </c>
      <c r="B25">
        <f>元データ!D25</f>
        <v>230</v>
      </c>
      <c r="C25" t="str">
        <f>元データ!E25</f>
        <v>下藪田</v>
      </c>
      <c r="D25" s="88" t="s">
        <v>437</v>
      </c>
      <c r="E25">
        <f>元データ!J25</f>
        <v>670</v>
      </c>
      <c r="F25">
        <f>元データ!K25</f>
        <v>23</v>
      </c>
      <c r="G25">
        <f>元データ!L25</f>
        <v>7</v>
      </c>
      <c r="H25">
        <f>元データ!M25</f>
        <v>700</v>
      </c>
      <c r="I25">
        <f>元データ!N25</f>
        <v>775</v>
      </c>
      <c r="J25">
        <f>元データ!O25</f>
        <v>16</v>
      </c>
      <c r="K25">
        <f>元データ!P25</f>
        <v>791</v>
      </c>
      <c r="L25">
        <f>元データ!Q25</f>
        <v>774</v>
      </c>
      <c r="M25">
        <f>元データ!R25</f>
        <v>19</v>
      </c>
      <c r="N25">
        <f>元データ!S25</f>
        <v>793</v>
      </c>
      <c r="O25">
        <f>元データ!T25</f>
        <v>1549</v>
      </c>
      <c r="P25">
        <f>元データ!U25</f>
        <v>35</v>
      </c>
      <c r="Q25">
        <f>元データ!V25</f>
        <v>1584</v>
      </c>
    </row>
    <row r="26" spans="1:17" x14ac:dyDescent="0.15">
      <c r="A26">
        <f>元データ!A26</f>
        <v>25</v>
      </c>
      <c r="B26">
        <f>元データ!D26</f>
        <v>240</v>
      </c>
      <c r="C26" t="str">
        <f>元データ!E26</f>
        <v>中藪田</v>
      </c>
      <c r="D26" s="88" t="s">
        <v>437</v>
      </c>
      <c r="E26">
        <f>元データ!J26</f>
        <v>0</v>
      </c>
      <c r="F26">
        <f>元データ!K26</f>
        <v>0</v>
      </c>
      <c r="G26">
        <f>元データ!L26</f>
        <v>0</v>
      </c>
      <c r="H26">
        <f>元データ!M26</f>
        <v>0</v>
      </c>
      <c r="I26">
        <f>元データ!N26</f>
        <v>0</v>
      </c>
      <c r="J26">
        <f>元データ!O26</f>
        <v>0</v>
      </c>
      <c r="K26">
        <f>元データ!P26</f>
        <v>0</v>
      </c>
      <c r="L26">
        <f>元データ!Q26</f>
        <v>0</v>
      </c>
      <c r="M26">
        <f>元データ!R26</f>
        <v>0</v>
      </c>
      <c r="N26">
        <f>元データ!S26</f>
        <v>0</v>
      </c>
      <c r="O26">
        <f>元データ!T26</f>
        <v>0</v>
      </c>
      <c r="P26">
        <f>元データ!U26</f>
        <v>0</v>
      </c>
      <c r="Q26">
        <f>元データ!V26</f>
        <v>0</v>
      </c>
    </row>
    <row r="27" spans="1:17" x14ac:dyDescent="0.15">
      <c r="A27">
        <f>元データ!A27</f>
        <v>26</v>
      </c>
      <c r="B27">
        <f>元データ!D27</f>
        <v>250</v>
      </c>
      <c r="C27" t="str">
        <f>元データ!E27</f>
        <v>高田</v>
      </c>
      <c r="D27" s="88" t="s">
        <v>437</v>
      </c>
      <c r="E27">
        <f>元データ!J27</f>
        <v>164</v>
      </c>
      <c r="F27">
        <f>元データ!K27</f>
        <v>4</v>
      </c>
      <c r="G27">
        <f>元データ!L27</f>
        <v>1</v>
      </c>
      <c r="H27">
        <f>元データ!M27</f>
        <v>169</v>
      </c>
      <c r="I27">
        <f>元データ!N27</f>
        <v>195</v>
      </c>
      <c r="J27">
        <f>元データ!O27</f>
        <v>4</v>
      </c>
      <c r="K27">
        <f>元データ!P27</f>
        <v>199</v>
      </c>
      <c r="L27">
        <f>元データ!Q27</f>
        <v>202</v>
      </c>
      <c r="M27">
        <f>元データ!R27</f>
        <v>1</v>
      </c>
      <c r="N27">
        <f>元データ!S27</f>
        <v>203</v>
      </c>
      <c r="O27">
        <f>元データ!T27</f>
        <v>397</v>
      </c>
      <c r="P27">
        <f>元データ!U27</f>
        <v>5</v>
      </c>
      <c r="Q27">
        <f>元データ!V27</f>
        <v>402</v>
      </c>
    </row>
    <row r="28" spans="1:17" x14ac:dyDescent="0.15">
      <c r="A28">
        <f>元データ!A28</f>
        <v>27</v>
      </c>
      <c r="B28">
        <f>元データ!D28</f>
        <v>260</v>
      </c>
      <c r="C28" t="str">
        <f>元データ!E28</f>
        <v>藤枝サニーヒルズ</v>
      </c>
      <c r="D28" s="88" t="s">
        <v>437</v>
      </c>
      <c r="E28">
        <f>元データ!J28</f>
        <v>120</v>
      </c>
      <c r="F28">
        <f>元データ!K28</f>
        <v>0</v>
      </c>
      <c r="G28">
        <f>元データ!L28</f>
        <v>1</v>
      </c>
      <c r="H28">
        <f>元データ!M28</f>
        <v>121</v>
      </c>
      <c r="I28">
        <f>元データ!N28</f>
        <v>140</v>
      </c>
      <c r="J28">
        <f>元データ!O28</f>
        <v>1</v>
      </c>
      <c r="K28">
        <f>元データ!P28</f>
        <v>141</v>
      </c>
      <c r="L28">
        <f>元データ!Q28</f>
        <v>167</v>
      </c>
      <c r="M28">
        <f>元データ!R28</f>
        <v>0</v>
      </c>
      <c r="N28">
        <f>元データ!S28</f>
        <v>167</v>
      </c>
      <c r="O28">
        <f>元データ!T28</f>
        <v>307</v>
      </c>
      <c r="P28">
        <f>元データ!U28</f>
        <v>1</v>
      </c>
      <c r="Q28">
        <f>元データ!V28</f>
        <v>308</v>
      </c>
    </row>
    <row r="29" spans="1:17" x14ac:dyDescent="0.15">
      <c r="A29">
        <f>元データ!A29</f>
        <v>28</v>
      </c>
      <c r="B29">
        <f>元データ!D29</f>
        <v>270</v>
      </c>
      <c r="C29" t="str">
        <f>元データ!E29</f>
        <v>清里１丁目</v>
      </c>
      <c r="D29" s="88" t="s">
        <v>437</v>
      </c>
      <c r="E29">
        <f>元データ!J29</f>
        <v>335</v>
      </c>
      <c r="F29">
        <f>元データ!K29</f>
        <v>0</v>
      </c>
      <c r="G29">
        <f>元データ!L29</f>
        <v>8</v>
      </c>
      <c r="H29">
        <f>元データ!M29</f>
        <v>343</v>
      </c>
      <c r="I29">
        <f>元データ!N29</f>
        <v>439</v>
      </c>
      <c r="J29">
        <f>元データ!O29</f>
        <v>1</v>
      </c>
      <c r="K29">
        <f>元データ!P29</f>
        <v>440</v>
      </c>
      <c r="L29">
        <f>元データ!Q29</f>
        <v>459</v>
      </c>
      <c r="M29">
        <f>元データ!R29</f>
        <v>8</v>
      </c>
      <c r="N29">
        <f>元データ!S29</f>
        <v>467</v>
      </c>
      <c r="O29">
        <f>元データ!T29</f>
        <v>898</v>
      </c>
      <c r="P29">
        <f>元データ!U29</f>
        <v>9</v>
      </c>
      <c r="Q29">
        <f>元データ!V29</f>
        <v>907</v>
      </c>
    </row>
    <row r="30" spans="1:17" x14ac:dyDescent="0.15">
      <c r="A30">
        <f>元データ!A30</f>
        <v>29</v>
      </c>
      <c r="B30">
        <f>元データ!D30</f>
        <v>280</v>
      </c>
      <c r="C30" t="str">
        <f>元データ!E30</f>
        <v>清里２丁目</v>
      </c>
      <c r="D30" s="88" t="s">
        <v>437</v>
      </c>
      <c r="E30">
        <f>元データ!J30</f>
        <v>467</v>
      </c>
      <c r="F30">
        <f>元データ!K30</f>
        <v>12</v>
      </c>
      <c r="G30">
        <f>元データ!L30</f>
        <v>7</v>
      </c>
      <c r="H30">
        <f>元データ!M30</f>
        <v>486</v>
      </c>
      <c r="I30">
        <f>元データ!N30</f>
        <v>691</v>
      </c>
      <c r="J30">
        <f>元データ!O30</f>
        <v>18</v>
      </c>
      <c r="K30">
        <f>元データ!P30</f>
        <v>709</v>
      </c>
      <c r="L30">
        <f>元データ!Q30</f>
        <v>648</v>
      </c>
      <c r="M30">
        <f>元データ!R30</f>
        <v>12</v>
      </c>
      <c r="N30">
        <f>元データ!S30</f>
        <v>660</v>
      </c>
      <c r="O30">
        <f>元データ!T30</f>
        <v>1339</v>
      </c>
      <c r="P30">
        <f>元データ!U30</f>
        <v>30</v>
      </c>
      <c r="Q30">
        <f>元データ!V30</f>
        <v>1369</v>
      </c>
    </row>
    <row r="31" spans="1:17" x14ac:dyDescent="0.15">
      <c r="A31">
        <f>元データ!A31</f>
        <v>30</v>
      </c>
      <c r="B31">
        <f>元データ!D31</f>
        <v>285</v>
      </c>
      <c r="C31" t="str">
        <f>元データ!E31</f>
        <v>南清里</v>
      </c>
      <c r="D31" s="88" t="s">
        <v>437</v>
      </c>
      <c r="E31">
        <f>元データ!J31</f>
        <v>84</v>
      </c>
      <c r="F31">
        <f>元データ!K31</f>
        <v>0</v>
      </c>
      <c r="G31">
        <f>元データ!L31</f>
        <v>1</v>
      </c>
      <c r="H31">
        <f>元データ!M31</f>
        <v>85</v>
      </c>
      <c r="I31">
        <f>元データ!N31</f>
        <v>143</v>
      </c>
      <c r="J31">
        <f>元データ!O31</f>
        <v>0</v>
      </c>
      <c r="K31">
        <f>元データ!P31</f>
        <v>143</v>
      </c>
      <c r="L31">
        <f>元データ!Q31</f>
        <v>120</v>
      </c>
      <c r="M31">
        <f>元データ!R31</f>
        <v>2</v>
      </c>
      <c r="N31">
        <f>元データ!S31</f>
        <v>122</v>
      </c>
      <c r="O31">
        <f>元データ!T31</f>
        <v>263</v>
      </c>
      <c r="P31">
        <f>元データ!U31</f>
        <v>2</v>
      </c>
      <c r="Q31">
        <f>元データ!V31</f>
        <v>265</v>
      </c>
    </row>
    <row r="32" spans="1:17" x14ac:dyDescent="0.15">
      <c r="A32">
        <f>元データ!A32</f>
        <v>31</v>
      </c>
      <c r="B32">
        <f>元データ!D32</f>
        <v>290</v>
      </c>
      <c r="C32" t="str">
        <f>元データ!E32</f>
        <v>時ケ谷１</v>
      </c>
      <c r="D32" s="88" t="s">
        <v>437</v>
      </c>
      <c r="E32">
        <f>元データ!J32</f>
        <v>299</v>
      </c>
      <c r="F32">
        <f>元データ!K32</f>
        <v>3</v>
      </c>
      <c r="G32">
        <f>元データ!L32</f>
        <v>2</v>
      </c>
      <c r="H32">
        <f>元データ!M32</f>
        <v>304</v>
      </c>
      <c r="I32">
        <f>元データ!N32</f>
        <v>337</v>
      </c>
      <c r="J32">
        <f>元データ!O32</f>
        <v>1</v>
      </c>
      <c r="K32">
        <f>元データ!P32</f>
        <v>338</v>
      </c>
      <c r="L32">
        <f>元データ!Q32</f>
        <v>341</v>
      </c>
      <c r="M32">
        <f>元データ!R32</f>
        <v>7</v>
      </c>
      <c r="N32">
        <f>元データ!S32</f>
        <v>348</v>
      </c>
      <c r="O32">
        <f>元データ!T32</f>
        <v>678</v>
      </c>
      <c r="P32">
        <f>元データ!U32</f>
        <v>8</v>
      </c>
      <c r="Q32">
        <f>元データ!V32</f>
        <v>686</v>
      </c>
    </row>
    <row r="33" spans="1:17" x14ac:dyDescent="0.15">
      <c r="A33">
        <f>元データ!A33</f>
        <v>32</v>
      </c>
      <c r="B33">
        <f>元データ!D33</f>
        <v>300</v>
      </c>
      <c r="C33" t="str">
        <f>元データ!E33</f>
        <v>時ケ谷２</v>
      </c>
      <c r="D33" s="88" t="s">
        <v>437</v>
      </c>
      <c r="E33">
        <f>元データ!J33</f>
        <v>302</v>
      </c>
      <c r="F33">
        <f>元データ!K33</f>
        <v>0</v>
      </c>
      <c r="G33">
        <f>元データ!L33</f>
        <v>0</v>
      </c>
      <c r="H33">
        <f>元データ!M33</f>
        <v>302</v>
      </c>
      <c r="I33">
        <f>元データ!N33</f>
        <v>331</v>
      </c>
      <c r="J33">
        <f>元データ!O33</f>
        <v>0</v>
      </c>
      <c r="K33">
        <f>元データ!P33</f>
        <v>331</v>
      </c>
      <c r="L33">
        <f>元データ!Q33</f>
        <v>329</v>
      </c>
      <c r="M33">
        <f>元データ!R33</f>
        <v>0</v>
      </c>
      <c r="N33">
        <f>元データ!S33</f>
        <v>329</v>
      </c>
      <c r="O33">
        <f>元データ!T33</f>
        <v>660</v>
      </c>
      <c r="P33">
        <f>元データ!U33</f>
        <v>0</v>
      </c>
      <c r="Q33">
        <f>元データ!V33</f>
        <v>660</v>
      </c>
    </row>
    <row r="34" spans="1:17" x14ac:dyDescent="0.15">
      <c r="A34">
        <f>元データ!A34</f>
        <v>33</v>
      </c>
      <c r="B34">
        <f>元データ!D34</f>
        <v>310</v>
      </c>
      <c r="C34" t="str">
        <f>元データ!E34</f>
        <v>時ケ谷３</v>
      </c>
      <c r="D34" s="88" t="s">
        <v>437</v>
      </c>
      <c r="E34">
        <f>元データ!J34</f>
        <v>512</v>
      </c>
      <c r="F34">
        <f>元データ!K34</f>
        <v>4</v>
      </c>
      <c r="G34">
        <f>元データ!L34</f>
        <v>1</v>
      </c>
      <c r="H34">
        <f>元データ!M34</f>
        <v>517</v>
      </c>
      <c r="I34">
        <f>元データ!N34</f>
        <v>564</v>
      </c>
      <c r="J34">
        <f>元データ!O34</f>
        <v>7</v>
      </c>
      <c r="K34">
        <f>元データ!P34</f>
        <v>571</v>
      </c>
      <c r="L34">
        <f>元データ!Q34</f>
        <v>610</v>
      </c>
      <c r="M34">
        <f>元データ!R34</f>
        <v>3</v>
      </c>
      <c r="N34">
        <f>元データ!S34</f>
        <v>613</v>
      </c>
      <c r="O34">
        <f>元データ!T34</f>
        <v>1174</v>
      </c>
      <c r="P34">
        <f>元データ!U34</f>
        <v>10</v>
      </c>
      <c r="Q34">
        <f>元データ!V34</f>
        <v>1184</v>
      </c>
    </row>
    <row r="35" spans="1:17" x14ac:dyDescent="0.15">
      <c r="A35">
        <f>元データ!A35</f>
        <v>34</v>
      </c>
      <c r="B35">
        <f>元データ!D35</f>
        <v>320</v>
      </c>
      <c r="C35" t="str">
        <f>元データ!E35</f>
        <v>時ケ谷４</v>
      </c>
      <c r="D35" s="88" t="s">
        <v>437</v>
      </c>
      <c r="E35">
        <f>元データ!J35</f>
        <v>312</v>
      </c>
      <c r="F35">
        <f>元データ!K35</f>
        <v>5</v>
      </c>
      <c r="G35">
        <f>元データ!L35</f>
        <v>6</v>
      </c>
      <c r="H35">
        <f>元データ!M35</f>
        <v>323</v>
      </c>
      <c r="I35">
        <f>元データ!N35</f>
        <v>340</v>
      </c>
      <c r="J35">
        <f>元データ!O35</f>
        <v>8</v>
      </c>
      <c r="K35">
        <f>元データ!P35</f>
        <v>348</v>
      </c>
      <c r="L35">
        <f>元データ!Q35</f>
        <v>354</v>
      </c>
      <c r="M35">
        <f>元データ!R35</f>
        <v>12</v>
      </c>
      <c r="N35">
        <f>元データ!S35</f>
        <v>366</v>
      </c>
      <c r="O35">
        <f>元データ!T35</f>
        <v>694</v>
      </c>
      <c r="P35">
        <f>元データ!U35</f>
        <v>20</v>
      </c>
      <c r="Q35">
        <f>元データ!V35</f>
        <v>714</v>
      </c>
    </row>
    <row r="36" spans="1:17" x14ac:dyDescent="0.15">
      <c r="A36">
        <f>元データ!A36</f>
        <v>35</v>
      </c>
      <c r="B36">
        <f>元データ!D36</f>
        <v>330</v>
      </c>
      <c r="C36" t="str">
        <f>元データ!E36</f>
        <v>水守</v>
      </c>
      <c r="D36" s="88" t="s">
        <v>438</v>
      </c>
      <c r="E36">
        <f>元データ!J36</f>
        <v>979</v>
      </c>
      <c r="F36">
        <f>元データ!K36</f>
        <v>9</v>
      </c>
      <c r="G36">
        <f>元データ!L36</f>
        <v>8</v>
      </c>
      <c r="H36">
        <f>元データ!M36</f>
        <v>996</v>
      </c>
      <c r="I36">
        <f>元データ!N36</f>
        <v>1227</v>
      </c>
      <c r="J36">
        <f>元データ!O36</f>
        <v>10</v>
      </c>
      <c r="K36">
        <f>元データ!P36</f>
        <v>1237</v>
      </c>
      <c r="L36">
        <f>元データ!Q36</f>
        <v>1206</v>
      </c>
      <c r="M36">
        <f>元データ!R36</f>
        <v>8</v>
      </c>
      <c r="N36">
        <f>元データ!S36</f>
        <v>1214</v>
      </c>
      <c r="O36">
        <f>元データ!T36</f>
        <v>2433</v>
      </c>
      <c r="P36">
        <f>元データ!U36</f>
        <v>18</v>
      </c>
      <c r="Q36">
        <f>元データ!V36</f>
        <v>2451</v>
      </c>
    </row>
    <row r="37" spans="1:17" x14ac:dyDescent="0.15">
      <c r="A37">
        <f>元データ!A37</f>
        <v>36</v>
      </c>
      <c r="B37">
        <f>元データ!D37</f>
        <v>340</v>
      </c>
      <c r="C37" t="str">
        <f>元データ!E37</f>
        <v>八幡</v>
      </c>
      <c r="D37" s="88" t="s">
        <v>438</v>
      </c>
      <c r="E37">
        <f>元データ!J37</f>
        <v>230</v>
      </c>
      <c r="F37">
        <f>元データ!K37</f>
        <v>16</v>
      </c>
      <c r="G37">
        <f>元データ!L37</f>
        <v>1</v>
      </c>
      <c r="H37">
        <f>元データ!M37</f>
        <v>247</v>
      </c>
      <c r="I37">
        <f>元データ!N37</f>
        <v>265</v>
      </c>
      <c r="J37">
        <f>元データ!O37</f>
        <v>15</v>
      </c>
      <c r="K37">
        <f>元データ!P37</f>
        <v>280</v>
      </c>
      <c r="L37">
        <f>元データ!Q37</f>
        <v>265</v>
      </c>
      <c r="M37">
        <f>元データ!R37</f>
        <v>5</v>
      </c>
      <c r="N37">
        <f>元データ!S37</f>
        <v>270</v>
      </c>
      <c r="O37">
        <f>元データ!T37</f>
        <v>530</v>
      </c>
      <c r="P37">
        <f>元データ!U37</f>
        <v>20</v>
      </c>
      <c r="Q37">
        <f>元データ!V37</f>
        <v>550</v>
      </c>
    </row>
    <row r="38" spans="1:17" x14ac:dyDescent="0.15">
      <c r="A38">
        <f>元データ!A38</f>
        <v>37</v>
      </c>
      <c r="B38">
        <f>元データ!D38</f>
        <v>350</v>
      </c>
      <c r="C38" t="str">
        <f>元データ!E38</f>
        <v>鬼島</v>
      </c>
      <c r="D38" s="88" t="s">
        <v>438</v>
      </c>
      <c r="E38">
        <f>元データ!J38</f>
        <v>305</v>
      </c>
      <c r="F38">
        <f>元データ!K38</f>
        <v>5</v>
      </c>
      <c r="G38">
        <f>元データ!L38</f>
        <v>2</v>
      </c>
      <c r="H38">
        <f>元データ!M38</f>
        <v>312</v>
      </c>
      <c r="I38">
        <f>元データ!N38</f>
        <v>371</v>
      </c>
      <c r="J38">
        <f>元データ!O38</f>
        <v>6</v>
      </c>
      <c r="K38">
        <f>元データ!P38</f>
        <v>377</v>
      </c>
      <c r="L38">
        <f>元データ!Q38</f>
        <v>386</v>
      </c>
      <c r="M38">
        <f>元データ!R38</f>
        <v>1</v>
      </c>
      <c r="N38">
        <f>元データ!S38</f>
        <v>387</v>
      </c>
      <c r="O38">
        <f>元データ!T38</f>
        <v>757</v>
      </c>
      <c r="P38">
        <f>元データ!U38</f>
        <v>7</v>
      </c>
      <c r="Q38">
        <f>元データ!V38</f>
        <v>764</v>
      </c>
    </row>
    <row r="39" spans="1:17" x14ac:dyDescent="0.15">
      <c r="A39">
        <f>元データ!A39</f>
        <v>38</v>
      </c>
      <c r="B39">
        <f>元データ!D39</f>
        <v>360</v>
      </c>
      <c r="C39" t="str">
        <f>元データ!E39</f>
        <v>上当間</v>
      </c>
      <c r="D39" s="88" t="s">
        <v>438</v>
      </c>
      <c r="E39">
        <f>元データ!J39</f>
        <v>450</v>
      </c>
      <c r="F39">
        <f>元データ!K39</f>
        <v>11</v>
      </c>
      <c r="G39">
        <f>元データ!L39</f>
        <v>1</v>
      </c>
      <c r="H39">
        <f>元データ!M39</f>
        <v>462</v>
      </c>
      <c r="I39">
        <f>元データ!N39</f>
        <v>576</v>
      </c>
      <c r="J39">
        <f>元データ!O39</f>
        <v>10</v>
      </c>
      <c r="K39">
        <f>元データ!P39</f>
        <v>586</v>
      </c>
      <c r="L39">
        <f>元データ!Q39</f>
        <v>582</v>
      </c>
      <c r="M39">
        <f>元データ!R39</f>
        <v>5</v>
      </c>
      <c r="N39">
        <f>元データ!S39</f>
        <v>587</v>
      </c>
      <c r="O39">
        <f>元データ!T39</f>
        <v>1158</v>
      </c>
      <c r="P39">
        <f>元データ!U39</f>
        <v>15</v>
      </c>
      <c r="Q39">
        <f>元データ!V39</f>
        <v>1173</v>
      </c>
    </row>
    <row r="40" spans="1:17" x14ac:dyDescent="0.15">
      <c r="A40">
        <f>元データ!A40</f>
        <v>39</v>
      </c>
      <c r="B40">
        <f>元データ!D40</f>
        <v>370</v>
      </c>
      <c r="C40" t="str">
        <f>元データ!E40</f>
        <v>仮宿</v>
      </c>
      <c r="D40" s="88" t="s">
        <v>438</v>
      </c>
      <c r="E40">
        <f>元データ!J40</f>
        <v>573</v>
      </c>
      <c r="F40">
        <f>元データ!K40</f>
        <v>8</v>
      </c>
      <c r="G40">
        <f>元データ!L40</f>
        <v>3</v>
      </c>
      <c r="H40">
        <f>元データ!M40</f>
        <v>584</v>
      </c>
      <c r="I40">
        <f>元データ!N40</f>
        <v>669</v>
      </c>
      <c r="J40">
        <f>元データ!O40</f>
        <v>10</v>
      </c>
      <c r="K40">
        <f>元データ!P40</f>
        <v>679</v>
      </c>
      <c r="L40">
        <f>元データ!Q40</f>
        <v>667</v>
      </c>
      <c r="M40">
        <f>元データ!R40</f>
        <v>5</v>
      </c>
      <c r="N40">
        <f>元データ!S40</f>
        <v>672</v>
      </c>
      <c r="O40">
        <f>元データ!T40</f>
        <v>1336</v>
      </c>
      <c r="P40">
        <f>元データ!U40</f>
        <v>15</v>
      </c>
      <c r="Q40">
        <f>元データ!V40</f>
        <v>1351</v>
      </c>
    </row>
    <row r="41" spans="1:17" x14ac:dyDescent="0.15">
      <c r="A41">
        <f>元データ!A41</f>
        <v>40</v>
      </c>
      <c r="B41">
        <f>元データ!D41</f>
        <v>380</v>
      </c>
      <c r="C41" t="str">
        <f>元データ!E41</f>
        <v>潮</v>
      </c>
      <c r="D41" s="88" t="s">
        <v>438</v>
      </c>
      <c r="E41">
        <f>元データ!J41</f>
        <v>128</v>
      </c>
      <c r="F41">
        <f>元データ!K41</f>
        <v>16</v>
      </c>
      <c r="G41">
        <f>元データ!L41</f>
        <v>1</v>
      </c>
      <c r="H41">
        <f>元データ!M41</f>
        <v>145</v>
      </c>
      <c r="I41">
        <f>元データ!N41</f>
        <v>163</v>
      </c>
      <c r="J41">
        <f>元データ!O41</f>
        <v>12</v>
      </c>
      <c r="K41">
        <f>元データ!P41</f>
        <v>175</v>
      </c>
      <c r="L41">
        <f>元データ!Q41</f>
        <v>169</v>
      </c>
      <c r="M41">
        <f>元データ!R41</f>
        <v>6</v>
      </c>
      <c r="N41">
        <f>元データ!S41</f>
        <v>175</v>
      </c>
      <c r="O41">
        <f>元データ!T41</f>
        <v>332</v>
      </c>
      <c r="P41">
        <f>元データ!U41</f>
        <v>18</v>
      </c>
      <c r="Q41">
        <f>元データ!V41</f>
        <v>350</v>
      </c>
    </row>
    <row r="42" spans="1:17" x14ac:dyDescent="0.15">
      <c r="A42">
        <f>元データ!A42</f>
        <v>41</v>
      </c>
      <c r="B42">
        <f>元データ!D42</f>
        <v>390</v>
      </c>
      <c r="C42" t="str">
        <f>元データ!E42</f>
        <v>横内</v>
      </c>
      <c r="D42" s="88" t="s">
        <v>438</v>
      </c>
      <c r="E42">
        <f>元データ!J42</f>
        <v>448</v>
      </c>
      <c r="F42">
        <f>元データ!K42</f>
        <v>8</v>
      </c>
      <c r="G42">
        <f>元データ!L42</f>
        <v>2</v>
      </c>
      <c r="H42">
        <f>元データ!M42</f>
        <v>458</v>
      </c>
      <c r="I42">
        <f>元データ!N42</f>
        <v>545</v>
      </c>
      <c r="J42">
        <f>元データ!O42</f>
        <v>7</v>
      </c>
      <c r="K42">
        <f>元データ!P42</f>
        <v>552</v>
      </c>
      <c r="L42">
        <f>元データ!Q42</f>
        <v>585</v>
      </c>
      <c r="M42">
        <f>元データ!R42</f>
        <v>3</v>
      </c>
      <c r="N42">
        <f>元データ!S42</f>
        <v>588</v>
      </c>
      <c r="O42">
        <f>元データ!T42</f>
        <v>1130</v>
      </c>
      <c r="P42">
        <f>元データ!U42</f>
        <v>10</v>
      </c>
      <c r="Q42">
        <f>元データ!V42</f>
        <v>1140</v>
      </c>
    </row>
    <row r="43" spans="1:17" x14ac:dyDescent="0.15">
      <c r="A43">
        <f>元データ!A43</f>
        <v>42</v>
      </c>
      <c r="B43">
        <f>元データ!D43</f>
        <v>400</v>
      </c>
      <c r="C43" t="str">
        <f>元データ!E43</f>
        <v>下当間</v>
      </c>
      <c r="D43" s="88" t="s">
        <v>438</v>
      </c>
      <c r="E43">
        <f>元データ!J43</f>
        <v>330</v>
      </c>
      <c r="F43">
        <f>元データ!K43</f>
        <v>1</v>
      </c>
      <c r="G43">
        <f>元データ!L43</f>
        <v>4</v>
      </c>
      <c r="H43">
        <f>元データ!M43</f>
        <v>335</v>
      </c>
      <c r="I43">
        <f>元データ!N43</f>
        <v>423</v>
      </c>
      <c r="J43">
        <f>元データ!O43</f>
        <v>2</v>
      </c>
      <c r="K43">
        <f>元データ!P43</f>
        <v>425</v>
      </c>
      <c r="L43">
        <f>元データ!Q43</f>
        <v>450</v>
      </c>
      <c r="M43">
        <f>元データ!R43</f>
        <v>3</v>
      </c>
      <c r="N43">
        <f>元データ!S43</f>
        <v>453</v>
      </c>
      <c r="O43">
        <f>元データ!T43</f>
        <v>873</v>
      </c>
      <c r="P43">
        <f>元データ!U43</f>
        <v>5</v>
      </c>
      <c r="Q43">
        <f>元データ!V43</f>
        <v>878</v>
      </c>
    </row>
    <row r="44" spans="1:17" x14ac:dyDescent="0.15">
      <c r="A44">
        <f>元データ!A44</f>
        <v>43</v>
      </c>
      <c r="B44">
        <f>元データ!D44</f>
        <v>410</v>
      </c>
      <c r="C44" t="str">
        <f>元データ!E44</f>
        <v>長楽寺２</v>
      </c>
      <c r="D44" s="88" t="s">
        <v>439</v>
      </c>
      <c r="E44">
        <f>元データ!J44</f>
        <v>246</v>
      </c>
      <c r="F44">
        <f>元データ!K44</f>
        <v>1</v>
      </c>
      <c r="G44">
        <f>元データ!L44</f>
        <v>0</v>
      </c>
      <c r="H44">
        <f>元データ!M44</f>
        <v>247</v>
      </c>
      <c r="I44">
        <f>元データ!N44</f>
        <v>263</v>
      </c>
      <c r="J44">
        <f>元データ!O44</f>
        <v>1</v>
      </c>
      <c r="K44">
        <f>元データ!P44</f>
        <v>264</v>
      </c>
      <c r="L44">
        <f>元データ!Q44</f>
        <v>274</v>
      </c>
      <c r="M44">
        <f>元データ!R44</f>
        <v>1</v>
      </c>
      <c r="N44">
        <f>元データ!S44</f>
        <v>275</v>
      </c>
      <c r="O44">
        <f>元データ!T44</f>
        <v>537</v>
      </c>
      <c r="P44">
        <f>元データ!U44</f>
        <v>2</v>
      </c>
      <c r="Q44">
        <f>元データ!V44</f>
        <v>539</v>
      </c>
    </row>
    <row r="45" spans="1:17" x14ac:dyDescent="0.15">
      <c r="A45">
        <f>元データ!A45</f>
        <v>44</v>
      </c>
      <c r="B45">
        <f>元データ!D45</f>
        <v>420</v>
      </c>
      <c r="C45" t="str">
        <f>元データ!E45</f>
        <v>益津下</v>
      </c>
      <c r="D45" s="88" t="s">
        <v>439</v>
      </c>
      <c r="E45">
        <f>元データ!J45</f>
        <v>280</v>
      </c>
      <c r="F45">
        <f>元データ!K45</f>
        <v>0</v>
      </c>
      <c r="G45">
        <f>元データ!L45</f>
        <v>1</v>
      </c>
      <c r="H45">
        <f>元データ!M45</f>
        <v>281</v>
      </c>
      <c r="I45">
        <f>元データ!N45</f>
        <v>271</v>
      </c>
      <c r="J45">
        <f>元データ!O45</f>
        <v>1</v>
      </c>
      <c r="K45">
        <f>元データ!P45</f>
        <v>272</v>
      </c>
      <c r="L45">
        <f>元データ!Q45</f>
        <v>356</v>
      </c>
      <c r="M45">
        <f>元データ!R45</f>
        <v>1</v>
      </c>
      <c r="N45">
        <f>元データ!S45</f>
        <v>357</v>
      </c>
      <c r="O45">
        <f>元データ!T45</f>
        <v>627</v>
      </c>
      <c r="P45">
        <f>元データ!U45</f>
        <v>2</v>
      </c>
      <c r="Q45">
        <f>元データ!V45</f>
        <v>629</v>
      </c>
    </row>
    <row r="46" spans="1:17" x14ac:dyDescent="0.15">
      <c r="A46">
        <f>元データ!A46</f>
        <v>45</v>
      </c>
      <c r="B46">
        <f>元データ!D46</f>
        <v>430</v>
      </c>
      <c r="C46" t="str">
        <f>元データ!E46</f>
        <v>稲川</v>
      </c>
      <c r="D46" s="88" t="s">
        <v>439</v>
      </c>
      <c r="E46">
        <f>元データ!J46</f>
        <v>544</v>
      </c>
      <c r="F46">
        <f>元データ!K46</f>
        <v>20</v>
      </c>
      <c r="G46">
        <f>元データ!L46</f>
        <v>0</v>
      </c>
      <c r="H46">
        <f>元データ!M46</f>
        <v>564</v>
      </c>
      <c r="I46">
        <f>元データ!N46</f>
        <v>628</v>
      </c>
      <c r="J46">
        <f>元データ!O46</f>
        <v>20</v>
      </c>
      <c r="K46">
        <f>元データ!P46</f>
        <v>648</v>
      </c>
      <c r="L46">
        <f>元データ!Q46</f>
        <v>587</v>
      </c>
      <c r="M46">
        <f>元データ!R46</f>
        <v>1</v>
      </c>
      <c r="N46">
        <f>元データ!S46</f>
        <v>588</v>
      </c>
      <c r="O46">
        <f>元データ!T46</f>
        <v>1215</v>
      </c>
      <c r="P46">
        <f>元データ!U46</f>
        <v>21</v>
      </c>
      <c r="Q46">
        <f>元データ!V46</f>
        <v>1236</v>
      </c>
    </row>
    <row r="47" spans="1:17" x14ac:dyDescent="0.15">
      <c r="A47">
        <f>元データ!A47</f>
        <v>46</v>
      </c>
      <c r="B47">
        <f>元データ!D47</f>
        <v>440</v>
      </c>
      <c r="C47" t="str">
        <f>元データ!E47</f>
        <v>郡１</v>
      </c>
      <c r="D47" s="88" t="s">
        <v>439</v>
      </c>
      <c r="E47">
        <f>元データ!J47</f>
        <v>314</v>
      </c>
      <c r="F47">
        <f>元データ!K47</f>
        <v>1</v>
      </c>
      <c r="G47">
        <f>元データ!L47</f>
        <v>4</v>
      </c>
      <c r="H47">
        <f>元データ!M47</f>
        <v>319</v>
      </c>
      <c r="I47">
        <f>元データ!N47</f>
        <v>351</v>
      </c>
      <c r="J47">
        <f>元データ!O47</f>
        <v>1</v>
      </c>
      <c r="K47">
        <f>元データ!P47</f>
        <v>352</v>
      </c>
      <c r="L47">
        <f>元データ!Q47</f>
        <v>389</v>
      </c>
      <c r="M47">
        <f>元データ!R47</f>
        <v>6</v>
      </c>
      <c r="N47">
        <f>元データ!S47</f>
        <v>395</v>
      </c>
      <c r="O47">
        <f>元データ!T47</f>
        <v>740</v>
      </c>
      <c r="P47">
        <f>元データ!U47</f>
        <v>7</v>
      </c>
      <c r="Q47">
        <f>元データ!V47</f>
        <v>747</v>
      </c>
    </row>
    <row r="48" spans="1:17" x14ac:dyDescent="0.15">
      <c r="A48">
        <f>元データ!A48</f>
        <v>47</v>
      </c>
      <c r="B48">
        <f>元データ!D48</f>
        <v>450</v>
      </c>
      <c r="C48" t="str">
        <f>元データ!E48</f>
        <v>郡２</v>
      </c>
      <c r="D48" s="88" t="s">
        <v>439</v>
      </c>
      <c r="E48">
        <f>元データ!J48</f>
        <v>525</v>
      </c>
      <c r="F48">
        <f>元データ!K48</f>
        <v>2</v>
      </c>
      <c r="G48">
        <f>元データ!L48</f>
        <v>2</v>
      </c>
      <c r="H48">
        <f>元データ!M48</f>
        <v>529</v>
      </c>
      <c r="I48">
        <f>元データ!N48</f>
        <v>583</v>
      </c>
      <c r="J48">
        <f>元データ!O48</f>
        <v>2</v>
      </c>
      <c r="K48">
        <f>元データ!P48</f>
        <v>585</v>
      </c>
      <c r="L48">
        <f>元データ!Q48</f>
        <v>650</v>
      </c>
      <c r="M48">
        <f>元データ!R48</f>
        <v>3</v>
      </c>
      <c r="N48">
        <f>元データ!S48</f>
        <v>653</v>
      </c>
      <c r="O48">
        <f>元データ!T48</f>
        <v>1233</v>
      </c>
      <c r="P48">
        <f>元データ!U48</f>
        <v>5</v>
      </c>
      <c r="Q48">
        <f>元データ!V48</f>
        <v>1238</v>
      </c>
    </row>
    <row r="49" spans="1:17" x14ac:dyDescent="0.15">
      <c r="A49">
        <f>元データ!A49</f>
        <v>48</v>
      </c>
      <c r="B49">
        <f>元データ!D49</f>
        <v>460</v>
      </c>
      <c r="C49" t="str">
        <f>元データ!E49</f>
        <v>大手</v>
      </c>
      <c r="D49" s="88" t="s">
        <v>439</v>
      </c>
      <c r="E49">
        <f>元データ!J49</f>
        <v>261</v>
      </c>
      <c r="F49">
        <f>元データ!K49</f>
        <v>3</v>
      </c>
      <c r="G49">
        <f>元データ!L49</f>
        <v>3</v>
      </c>
      <c r="H49">
        <f>元データ!M49</f>
        <v>267</v>
      </c>
      <c r="I49">
        <f>元データ!N49</f>
        <v>267</v>
      </c>
      <c r="J49">
        <f>元データ!O49</f>
        <v>4</v>
      </c>
      <c r="K49">
        <f>元データ!P49</f>
        <v>271</v>
      </c>
      <c r="L49">
        <f>元データ!Q49</f>
        <v>309</v>
      </c>
      <c r="M49">
        <f>元データ!R49</f>
        <v>3</v>
      </c>
      <c r="N49">
        <f>元データ!S49</f>
        <v>312</v>
      </c>
      <c r="O49">
        <f>元データ!T49</f>
        <v>576</v>
      </c>
      <c r="P49">
        <f>元データ!U49</f>
        <v>7</v>
      </c>
      <c r="Q49">
        <f>元データ!V49</f>
        <v>583</v>
      </c>
    </row>
    <row r="50" spans="1:17" x14ac:dyDescent="0.15">
      <c r="A50">
        <f>元データ!A50</f>
        <v>49</v>
      </c>
      <c r="B50">
        <f>元データ!D50</f>
        <v>470</v>
      </c>
      <c r="C50" t="str">
        <f>元データ!E50</f>
        <v>大手第１</v>
      </c>
      <c r="D50" s="88" t="s">
        <v>439</v>
      </c>
      <c r="E50">
        <f>元データ!J50</f>
        <v>0</v>
      </c>
      <c r="F50">
        <f>元データ!K50</f>
        <v>0</v>
      </c>
      <c r="G50">
        <f>元データ!L50</f>
        <v>0</v>
      </c>
      <c r="H50">
        <f>元データ!M50</f>
        <v>0</v>
      </c>
      <c r="I50">
        <f>元データ!N50</f>
        <v>0</v>
      </c>
      <c r="J50">
        <f>元データ!O50</f>
        <v>0</v>
      </c>
      <c r="K50">
        <f>元データ!P50</f>
        <v>0</v>
      </c>
      <c r="L50">
        <f>元データ!Q50</f>
        <v>0</v>
      </c>
      <c r="M50">
        <f>元データ!R50</f>
        <v>0</v>
      </c>
      <c r="N50">
        <f>元データ!S50</f>
        <v>0</v>
      </c>
      <c r="O50">
        <f>元データ!T50</f>
        <v>0</v>
      </c>
      <c r="P50">
        <f>元データ!U50</f>
        <v>0</v>
      </c>
      <c r="Q50">
        <f>元データ!V50</f>
        <v>0</v>
      </c>
    </row>
    <row r="51" spans="1:17" x14ac:dyDescent="0.15">
      <c r="A51">
        <f>元データ!A51</f>
        <v>50</v>
      </c>
      <c r="B51">
        <f>元データ!D51</f>
        <v>480</v>
      </c>
      <c r="C51" t="str">
        <f>元データ!E51</f>
        <v>大手第２</v>
      </c>
      <c r="D51" s="88" t="s">
        <v>439</v>
      </c>
      <c r="E51">
        <f>元データ!J51</f>
        <v>0</v>
      </c>
      <c r="F51">
        <f>元データ!K51</f>
        <v>0</v>
      </c>
      <c r="G51">
        <f>元データ!L51</f>
        <v>0</v>
      </c>
      <c r="H51">
        <f>元データ!M51</f>
        <v>0</v>
      </c>
      <c r="I51">
        <f>元データ!N51</f>
        <v>0</v>
      </c>
      <c r="J51">
        <f>元データ!O51</f>
        <v>0</v>
      </c>
      <c r="K51">
        <f>元データ!P51</f>
        <v>0</v>
      </c>
      <c r="L51">
        <f>元データ!Q51</f>
        <v>0</v>
      </c>
      <c r="M51">
        <f>元データ!R51</f>
        <v>0</v>
      </c>
      <c r="N51">
        <f>元データ!S51</f>
        <v>0</v>
      </c>
      <c r="O51">
        <f>元データ!T51</f>
        <v>0</v>
      </c>
      <c r="P51">
        <f>元データ!U51</f>
        <v>0</v>
      </c>
      <c r="Q51">
        <f>元データ!V51</f>
        <v>0</v>
      </c>
    </row>
    <row r="52" spans="1:17" x14ac:dyDescent="0.15">
      <c r="A52">
        <f>元データ!A52</f>
        <v>51</v>
      </c>
      <c r="B52">
        <f>元データ!D52</f>
        <v>490</v>
      </c>
      <c r="C52" t="str">
        <f>元データ!E52</f>
        <v>田中１丁目</v>
      </c>
      <c r="D52" s="88" t="s">
        <v>439</v>
      </c>
      <c r="E52">
        <f>元データ!J52</f>
        <v>121</v>
      </c>
      <c r="F52">
        <f>元データ!K52</f>
        <v>4</v>
      </c>
      <c r="G52">
        <f>元データ!L52</f>
        <v>0</v>
      </c>
      <c r="H52">
        <f>元データ!M52</f>
        <v>125</v>
      </c>
      <c r="I52">
        <f>元データ!N52</f>
        <v>136</v>
      </c>
      <c r="J52">
        <f>元データ!O52</f>
        <v>4</v>
      </c>
      <c r="K52">
        <f>元データ!P52</f>
        <v>140</v>
      </c>
      <c r="L52">
        <f>元データ!Q52</f>
        <v>143</v>
      </c>
      <c r="M52">
        <f>元データ!R52</f>
        <v>0</v>
      </c>
      <c r="N52">
        <f>元データ!S52</f>
        <v>143</v>
      </c>
      <c r="O52">
        <f>元データ!T52</f>
        <v>279</v>
      </c>
      <c r="P52">
        <f>元データ!U52</f>
        <v>4</v>
      </c>
      <c r="Q52">
        <f>元データ!V52</f>
        <v>283</v>
      </c>
    </row>
    <row r="53" spans="1:17" x14ac:dyDescent="0.15">
      <c r="A53">
        <f>元データ!A53</f>
        <v>52</v>
      </c>
      <c r="B53">
        <f>元データ!D53</f>
        <v>500</v>
      </c>
      <c r="C53" t="str">
        <f>元データ!E53</f>
        <v>田中２丁目</v>
      </c>
      <c r="D53" s="88" t="s">
        <v>439</v>
      </c>
      <c r="E53">
        <f>元データ!J53</f>
        <v>217</v>
      </c>
      <c r="F53">
        <f>元データ!K53</f>
        <v>1</v>
      </c>
      <c r="G53">
        <f>元データ!L53</f>
        <v>0</v>
      </c>
      <c r="H53">
        <f>元データ!M53</f>
        <v>218</v>
      </c>
      <c r="I53">
        <f>元データ!N53</f>
        <v>273</v>
      </c>
      <c r="J53">
        <f>元データ!O53</f>
        <v>1</v>
      </c>
      <c r="K53">
        <f>元データ!P53</f>
        <v>274</v>
      </c>
      <c r="L53">
        <f>元データ!Q53</f>
        <v>288</v>
      </c>
      <c r="M53">
        <f>元データ!R53</f>
        <v>0</v>
      </c>
      <c r="N53">
        <f>元データ!S53</f>
        <v>288</v>
      </c>
      <c r="O53">
        <f>元データ!T53</f>
        <v>561</v>
      </c>
      <c r="P53">
        <f>元データ!U53</f>
        <v>1</v>
      </c>
      <c r="Q53">
        <f>元データ!V53</f>
        <v>562</v>
      </c>
    </row>
    <row r="54" spans="1:17" x14ac:dyDescent="0.15">
      <c r="A54">
        <f>元データ!A54</f>
        <v>53</v>
      </c>
      <c r="B54">
        <f>元データ!D54</f>
        <v>510</v>
      </c>
      <c r="C54" t="str">
        <f>元データ!E54</f>
        <v>田中３丁目</v>
      </c>
      <c r="D54" s="88" t="s">
        <v>439</v>
      </c>
      <c r="E54">
        <f>元データ!J54</f>
        <v>176</v>
      </c>
      <c r="F54">
        <f>元データ!K54</f>
        <v>0</v>
      </c>
      <c r="G54">
        <f>元データ!L54</f>
        <v>1</v>
      </c>
      <c r="H54">
        <f>元データ!M54</f>
        <v>177</v>
      </c>
      <c r="I54">
        <f>元データ!N54</f>
        <v>209</v>
      </c>
      <c r="J54">
        <f>元データ!O54</f>
        <v>0</v>
      </c>
      <c r="K54">
        <f>元データ!P54</f>
        <v>209</v>
      </c>
      <c r="L54">
        <f>元データ!Q54</f>
        <v>202</v>
      </c>
      <c r="M54">
        <f>元データ!R54</f>
        <v>1</v>
      </c>
      <c r="N54">
        <f>元データ!S54</f>
        <v>203</v>
      </c>
      <c r="O54">
        <f>元データ!T54</f>
        <v>411</v>
      </c>
      <c r="P54">
        <f>元データ!U54</f>
        <v>1</v>
      </c>
      <c r="Q54">
        <f>元データ!V54</f>
        <v>412</v>
      </c>
    </row>
    <row r="55" spans="1:17" x14ac:dyDescent="0.15">
      <c r="A55">
        <f>元データ!A55</f>
        <v>54</v>
      </c>
      <c r="B55">
        <f>元データ!D55</f>
        <v>520</v>
      </c>
      <c r="C55" t="str">
        <f>元データ!E55</f>
        <v>平島第１</v>
      </c>
      <c r="D55" s="88" t="s">
        <v>439</v>
      </c>
      <c r="E55">
        <f>元データ!J55</f>
        <v>493</v>
      </c>
      <c r="F55">
        <f>元データ!K55</f>
        <v>1</v>
      </c>
      <c r="G55">
        <f>元データ!L55</f>
        <v>3</v>
      </c>
      <c r="H55">
        <f>元データ!M55</f>
        <v>497</v>
      </c>
      <c r="I55">
        <f>元データ!N55</f>
        <v>567</v>
      </c>
      <c r="J55">
        <f>元データ!O55</f>
        <v>1</v>
      </c>
      <c r="K55">
        <f>元データ!P55</f>
        <v>568</v>
      </c>
      <c r="L55">
        <f>元データ!Q55</f>
        <v>614</v>
      </c>
      <c r="M55">
        <f>元データ!R55</f>
        <v>3</v>
      </c>
      <c r="N55">
        <f>元データ!S55</f>
        <v>617</v>
      </c>
      <c r="O55">
        <f>元データ!T55</f>
        <v>1181</v>
      </c>
      <c r="P55">
        <f>元データ!U55</f>
        <v>4</v>
      </c>
      <c r="Q55">
        <f>元データ!V55</f>
        <v>1185</v>
      </c>
    </row>
    <row r="56" spans="1:17" x14ac:dyDescent="0.15">
      <c r="A56">
        <f>元データ!A56</f>
        <v>55</v>
      </c>
      <c r="B56">
        <f>元データ!D56</f>
        <v>530</v>
      </c>
      <c r="C56" t="str">
        <f>元データ!E56</f>
        <v>平島第２</v>
      </c>
      <c r="D56" s="88" t="s">
        <v>439</v>
      </c>
      <c r="E56">
        <f>元データ!J56</f>
        <v>208</v>
      </c>
      <c r="F56">
        <f>元データ!K56</f>
        <v>4</v>
      </c>
      <c r="G56">
        <f>元データ!L56</f>
        <v>2</v>
      </c>
      <c r="H56">
        <f>元データ!M56</f>
        <v>214</v>
      </c>
      <c r="I56">
        <f>元データ!N56</f>
        <v>277</v>
      </c>
      <c r="J56">
        <f>元データ!O56</f>
        <v>5</v>
      </c>
      <c r="K56">
        <f>元データ!P56</f>
        <v>282</v>
      </c>
      <c r="L56">
        <f>元データ!Q56</f>
        <v>254</v>
      </c>
      <c r="M56">
        <f>元データ!R56</f>
        <v>1</v>
      </c>
      <c r="N56">
        <f>元データ!S56</f>
        <v>255</v>
      </c>
      <c r="O56">
        <f>元データ!T56</f>
        <v>531</v>
      </c>
      <c r="P56">
        <f>元データ!U56</f>
        <v>6</v>
      </c>
      <c r="Q56">
        <f>元データ!V56</f>
        <v>537</v>
      </c>
    </row>
    <row r="57" spans="1:17" x14ac:dyDescent="0.15">
      <c r="A57">
        <f>元データ!A57</f>
        <v>56</v>
      </c>
      <c r="B57">
        <f>元データ!D57</f>
        <v>540</v>
      </c>
      <c r="C57" t="str">
        <f>元データ!E57</f>
        <v>平島第３</v>
      </c>
      <c r="D57" s="88" t="s">
        <v>439</v>
      </c>
      <c r="E57">
        <f>元データ!J57</f>
        <v>328</v>
      </c>
      <c r="F57">
        <f>元データ!K57</f>
        <v>6</v>
      </c>
      <c r="G57">
        <f>元データ!L57</f>
        <v>3</v>
      </c>
      <c r="H57">
        <f>元データ!M57</f>
        <v>337</v>
      </c>
      <c r="I57">
        <f>元データ!N57</f>
        <v>351</v>
      </c>
      <c r="J57">
        <f>元データ!O57</f>
        <v>4</v>
      </c>
      <c r="K57">
        <f>元データ!P57</f>
        <v>355</v>
      </c>
      <c r="L57">
        <f>元データ!Q57</f>
        <v>400</v>
      </c>
      <c r="M57">
        <f>元データ!R57</f>
        <v>5</v>
      </c>
      <c r="N57">
        <f>元データ!S57</f>
        <v>405</v>
      </c>
      <c r="O57">
        <f>元データ!T57</f>
        <v>751</v>
      </c>
      <c r="P57">
        <f>元データ!U57</f>
        <v>9</v>
      </c>
      <c r="Q57">
        <f>元データ!V57</f>
        <v>760</v>
      </c>
    </row>
    <row r="58" spans="1:17" x14ac:dyDescent="0.15">
      <c r="A58">
        <f>元データ!A58</f>
        <v>57</v>
      </c>
      <c r="B58">
        <f>元データ!D58</f>
        <v>550</v>
      </c>
      <c r="C58" t="str">
        <f>元データ!E58</f>
        <v>平島第４</v>
      </c>
      <c r="D58" s="88" t="s">
        <v>439</v>
      </c>
      <c r="E58">
        <f>元データ!J58</f>
        <v>53</v>
      </c>
      <c r="F58">
        <f>元データ!K58</f>
        <v>6</v>
      </c>
      <c r="G58">
        <f>元データ!L58</f>
        <v>0</v>
      </c>
      <c r="H58">
        <f>元データ!M58</f>
        <v>59</v>
      </c>
      <c r="I58">
        <f>元データ!N58</f>
        <v>37</v>
      </c>
      <c r="J58">
        <f>元データ!O58</f>
        <v>6</v>
      </c>
      <c r="K58">
        <f>元データ!P58</f>
        <v>43</v>
      </c>
      <c r="L58">
        <f>元データ!Q58</f>
        <v>36</v>
      </c>
      <c r="M58">
        <f>元データ!R58</f>
        <v>6</v>
      </c>
      <c r="N58">
        <f>元データ!S58</f>
        <v>42</v>
      </c>
      <c r="O58">
        <f>元データ!T58</f>
        <v>73</v>
      </c>
      <c r="P58">
        <f>元データ!U58</f>
        <v>12</v>
      </c>
      <c r="Q58">
        <f>元データ!V58</f>
        <v>85</v>
      </c>
    </row>
    <row r="59" spans="1:17" x14ac:dyDescent="0.15">
      <c r="A59">
        <f>元データ!A59</f>
        <v>58</v>
      </c>
      <c r="B59">
        <f>元データ!D59</f>
        <v>560</v>
      </c>
      <c r="C59" t="str">
        <f>元データ!E59</f>
        <v>原第１</v>
      </c>
      <c r="D59" s="88" t="s">
        <v>440</v>
      </c>
      <c r="E59">
        <f>元データ!J59</f>
        <v>199</v>
      </c>
      <c r="F59">
        <f>元データ!K59</f>
        <v>5</v>
      </c>
      <c r="G59">
        <f>元データ!L59</f>
        <v>1</v>
      </c>
      <c r="H59">
        <f>元データ!M59</f>
        <v>205</v>
      </c>
      <c r="I59">
        <f>元データ!N59</f>
        <v>220</v>
      </c>
      <c r="J59">
        <f>元データ!O59</f>
        <v>4</v>
      </c>
      <c r="K59">
        <f>元データ!P59</f>
        <v>224</v>
      </c>
      <c r="L59">
        <f>元データ!Q59</f>
        <v>256</v>
      </c>
      <c r="M59">
        <f>元データ!R59</f>
        <v>3</v>
      </c>
      <c r="N59">
        <f>元データ!S59</f>
        <v>259</v>
      </c>
      <c r="O59">
        <f>元データ!T59</f>
        <v>476</v>
      </c>
      <c r="P59">
        <f>元データ!U59</f>
        <v>7</v>
      </c>
      <c r="Q59">
        <f>元データ!V59</f>
        <v>483</v>
      </c>
    </row>
    <row r="60" spans="1:17" x14ac:dyDescent="0.15">
      <c r="A60">
        <f>元データ!A60</f>
        <v>59</v>
      </c>
      <c r="B60">
        <f>元データ!D60</f>
        <v>570</v>
      </c>
      <c r="C60" t="str">
        <f>元データ!E60</f>
        <v>原第２</v>
      </c>
      <c r="D60" s="88" t="s">
        <v>440</v>
      </c>
      <c r="E60">
        <f>元データ!J60</f>
        <v>244</v>
      </c>
      <c r="F60">
        <f>元データ!K60</f>
        <v>3</v>
      </c>
      <c r="G60">
        <f>元データ!L60</f>
        <v>2</v>
      </c>
      <c r="H60">
        <f>元データ!M60</f>
        <v>249</v>
      </c>
      <c r="I60">
        <f>元データ!N60</f>
        <v>290</v>
      </c>
      <c r="J60">
        <f>元データ!O60</f>
        <v>3</v>
      </c>
      <c r="K60">
        <f>元データ!P60</f>
        <v>293</v>
      </c>
      <c r="L60">
        <f>元データ!Q60</f>
        <v>311</v>
      </c>
      <c r="M60">
        <f>元データ!R60</f>
        <v>2</v>
      </c>
      <c r="N60">
        <f>元データ!S60</f>
        <v>313</v>
      </c>
      <c r="O60">
        <f>元データ!T60</f>
        <v>601</v>
      </c>
      <c r="P60">
        <f>元データ!U60</f>
        <v>5</v>
      </c>
      <c r="Q60">
        <f>元データ!V60</f>
        <v>606</v>
      </c>
    </row>
    <row r="61" spans="1:17" x14ac:dyDescent="0.15">
      <c r="A61">
        <f>元データ!A61</f>
        <v>60</v>
      </c>
      <c r="B61">
        <f>元データ!D61</f>
        <v>580</v>
      </c>
      <c r="C61" t="str">
        <f>元データ!E61</f>
        <v>原第３</v>
      </c>
      <c r="D61" s="88" t="s">
        <v>440</v>
      </c>
      <c r="E61">
        <f>元データ!J61</f>
        <v>400</v>
      </c>
      <c r="F61">
        <f>元データ!K61</f>
        <v>2</v>
      </c>
      <c r="G61">
        <f>元データ!L61</f>
        <v>0</v>
      </c>
      <c r="H61">
        <f>元データ!M61</f>
        <v>402</v>
      </c>
      <c r="I61">
        <f>元データ!N61</f>
        <v>430</v>
      </c>
      <c r="J61">
        <f>元データ!O61</f>
        <v>0</v>
      </c>
      <c r="K61">
        <f>元データ!P61</f>
        <v>430</v>
      </c>
      <c r="L61">
        <f>元データ!Q61</f>
        <v>438</v>
      </c>
      <c r="M61">
        <f>元データ!R61</f>
        <v>2</v>
      </c>
      <c r="N61">
        <f>元データ!S61</f>
        <v>440</v>
      </c>
      <c r="O61">
        <f>元データ!T61</f>
        <v>868</v>
      </c>
      <c r="P61">
        <f>元データ!U61</f>
        <v>2</v>
      </c>
      <c r="Q61">
        <f>元データ!V61</f>
        <v>870</v>
      </c>
    </row>
    <row r="62" spans="1:17" x14ac:dyDescent="0.15">
      <c r="A62">
        <f>元データ!A62</f>
        <v>61</v>
      </c>
      <c r="B62">
        <f>元データ!D62</f>
        <v>590</v>
      </c>
      <c r="C62" t="str">
        <f>元データ!E62</f>
        <v>原第４</v>
      </c>
      <c r="D62" s="88" t="s">
        <v>440</v>
      </c>
      <c r="E62">
        <f>元データ!J62</f>
        <v>149</v>
      </c>
      <c r="F62">
        <f>元データ!K62</f>
        <v>0</v>
      </c>
      <c r="G62">
        <f>元データ!L62</f>
        <v>1</v>
      </c>
      <c r="H62">
        <f>元データ!M62</f>
        <v>150</v>
      </c>
      <c r="I62">
        <f>元データ!N62</f>
        <v>168</v>
      </c>
      <c r="J62">
        <f>元データ!O62</f>
        <v>0</v>
      </c>
      <c r="K62">
        <f>元データ!P62</f>
        <v>168</v>
      </c>
      <c r="L62">
        <f>元データ!Q62</f>
        <v>181</v>
      </c>
      <c r="M62">
        <f>元データ!R62</f>
        <v>1</v>
      </c>
      <c r="N62">
        <f>元データ!S62</f>
        <v>182</v>
      </c>
      <c r="O62">
        <f>元データ!T62</f>
        <v>349</v>
      </c>
      <c r="P62">
        <f>元データ!U62</f>
        <v>1</v>
      </c>
      <c r="Q62">
        <f>元データ!V62</f>
        <v>350</v>
      </c>
    </row>
    <row r="63" spans="1:17" x14ac:dyDescent="0.15">
      <c r="A63">
        <f>元データ!A63</f>
        <v>62</v>
      </c>
      <c r="B63">
        <f>元データ!D63</f>
        <v>600</v>
      </c>
      <c r="C63" t="str">
        <f>元データ!E63</f>
        <v>原第５</v>
      </c>
      <c r="D63" s="88" t="s">
        <v>440</v>
      </c>
      <c r="E63">
        <f>元データ!J63</f>
        <v>363</v>
      </c>
      <c r="F63">
        <f>元データ!K63</f>
        <v>1</v>
      </c>
      <c r="G63">
        <f>元データ!L63</f>
        <v>5</v>
      </c>
      <c r="H63">
        <f>元データ!M63</f>
        <v>369</v>
      </c>
      <c r="I63">
        <f>元データ!N63</f>
        <v>426</v>
      </c>
      <c r="J63">
        <f>元データ!O63</f>
        <v>2</v>
      </c>
      <c r="K63">
        <f>元データ!P63</f>
        <v>428</v>
      </c>
      <c r="L63">
        <f>元データ!Q63</f>
        <v>418</v>
      </c>
      <c r="M63">
        <f>元データ!R63</f>
        <v>5</v>
      </c>
      <c r="N63">
        <f>元データ!S63</f>
        <v>423</v>
      </c>
      <c r="O63">
        <f>元データ!T63</f>
        <v>844</v>
      </c>
      <c r="P63">
        <f>元データ!U63</f>
        <v>7</v>
      </c>
      <c r="Q63">
        <f>元データ!V63</f>
        <v>851</v>
      </c>
    </row>
    <row r="64" spans="1:17" x14ac:dyDescent="0.15">
      <c r="A64">
        <f>元データ!A64</f>
        <v>63</v>
      </c>
      <c r="B64">
        <f>元データ!D64</f>
        <v>610</v>
      </c>
      <c r="C64" t="str">
        <f>元データ!E64</f>
        <v>原第６</v>
      </c>
      <c r="D64" s="88" t="s">
        <v>440</v>
      </c>
      <c r="E64">
        <f>元データ!J64</f>
        <v>342</v>
      </c>
      <c r="F64">
        <f>元データ!K64</f>
        <v>11</v>
      </c>
      <c r="G64">
        <f>元データ!L64</f>
        <v>3</v>
      </c>
      <c r="H64">
        <f>元データ!M64</f>
        <v>356</v>
      </c>
      <c r="I64">
        <f>元データ!N64</f>
        <v>377</v>
      </c>
      <c r="J64">
        <f>元データ!O64</f>
        <v>3</v>
      </c>
      <c r="K64">
        <f>元データ!P64</f>
        <v>380</v>
      </c>
      <c r="L64">
        <f>元データ!Q64</f>
        <v>401</v>
      </c>
      <c r="M64">
        <f>元データ!R64</f>
        <v>14</v>
      </c>
      <c r="N64">
        <f>元データ!S64</f>
        <v>415</v>
      </c>
      <c r="O64">
        <f>元データ!T64</f>
        <v>778</v>
      </c>
      <c r="P64">
        <f>元データ!U64</f>
        <v>17</v>
      </c>
      <c r="Q64">
        <f>元データ!V64</f>
        <v>795</v>
      </c>
    </row>
    <row r="65" spans="1:17" x14ac:dyDescent="0.15">
      <c r="A65">
        <f>元データ!A65</f>
        <v>64</v>
      </c>
      <c r="B65">
        <f>元データ!D65</f>
        <v>620</v>
      </c>
      <c r="C65" t="str">
        <f>元データ!E65</f>
        <v>木町第１</v>
      </c>
      <c r="D65" s="88" t="s">
        <v>440</v>
      </c>
      <c r="E65">
        <f>元データ!J65</f>
        <v>207</v>
      </c>
      <c r="F65">
        <f>元データ!K65</f>
        <v>0</v>
      </c>
      <c r="G65">
        <f>元データ!L65</f>
        <v>0</v>
      </c>
      <c r="H65">
        <f>元データ!M65</f>
        <v>207</v>
      </c>
      <c r="I65">
        <f>元データ!N65</f>
        <v>242</v>
      </c>
      <c r="J65">
        <f>元データ!O65</f>
        <v>0</v>
      </c>
      <c r="K65">
        <f>元データ!P65</f>
        <v>242</v>
      </c>
      <c r="L65">
        <f>元データ!Q65</f>
        <v>288</v>
      </c>
      <c r="M65">
        <f>元データ!R65</f>
        <v>0</v>
      </c>
      <c r="N65">
        <f>元データ!S65</f>
        <v>288</v>
      </c>
      <c r="O65">
        <f>元データ!T65</f>
        <v>530</v>
      </c>
      <c r="P65">
        <f>元データ!U65</f>
        <v>0</v>
      </c>
      <c r="Q65">
        <f>元データ!V65</f>
        <v>530</v>
      </c>
    </row>
    <row r="66" spans="1:17" x14ac:dyDescent="0.15">
      <c r="A66">
        <f>元データ!A66</f>
        <v>65</v>
      </c>
      <c r="B66">
        <f>元データ!D66</f>
        <v>630</v>
      </c>
      <c r="C66" t="str">
        <f>元データ!E66</f>
        <v>木町第２</v>
      </c>
      <c r="D66" s="88" t="s">
        <v>440</v>
      </c>
      <c r="E66">
        <f>元データ!J66</f>
        <v>218</v>
      </c>
      <c r="F66">
        <f>元データ!K66</f>
        <v>0</v>
      </c>
      <c r="G66">
        <f>元データ!L66</f>
        <v>0</v>
      </c>
      <c r="H66">
        <f>元データ!M66</f>
        <v>218</v>
      </c>
      <c r="I66">
        <f>元データ!N66</f>
        <v>295</v>
      </c>
      <c r="J66">
        <f>元データ!O66</f>
        <v>0</v>
      </c>
      <c r="K66">
        <f>元データ!P66</f>
        <v>295</v>
      </c>
      <c r="L66">
        <f>元データ!Q66</f>
        <v>309</v>
      </c>
      <c r="M66">
        <f>元データ!R66</f>
        <v>0</v>
      </c>
      <c r="N66">
        <f>元データ!S66</f>
        <v>309</v>
      </c>
      <c r="O66">
        <f>元データ!T66</f>
        <v>604</v>
      </c>
      <c r="P66">
        <f>元データ!U66</f>
        <v>0</v>
      </c>
      <c r="Q66">
        <f>元データ!V66</f>
        <v>604</v>
      </c>
    </row>
    <row r="67" spans="1:17" x14ac:dyDescent="0.15">
      <c r="A67">
        <f>元データ!A67</f>
        <v>66</v>
      </c>
      <c r="B67">
        <f>元データ!D67</f>
        <v>640</v>
      </c>
      <c r="C67" t="str">
        <f>元データ!E67</f>
        <v>木町第３</v>
      </c>
      <c r="D67" s="88" t="s">
        <v>440</v>
      </c>
      <c r="E67">
        <f>元データ!J67</f>
        <v>219</v>
      </c>
      <c r="F67">
        <f>元データ!K67</f>
        <v>0</v>
      </c>
      <c r="G67">
        <f>元データ!L67</f>
        <v>0</v>
      </c>
      <c r="H67">
        <f>元データ!M67</f>
        <v>219</v>
      </c>
      <c r="I67">
        <f>元データ!N67</f>
        <v>242</v>
      </c>
      <c r="J67">
        <f>元データ!O67</f>
        <v>0</v>
      </c>
      <c r="K67">
        <f>元データ!P67</f>
        <v>242</v>
      </c>
      <c r="L67">
        <f>元データ!Q67</f>
        <v>284</v>
      </c>
      <c r="M67">
        <f>元データ!R67</f>
        <v>0</v>
      </c>
      <c r="N67">
        <f>元データ!S67</f>
        <v>284</v>
      </c>
      <c r="O67">
        <f>元データ!T67</f>
        <v>526</v>
      </c>
      <c r="P67">
        <f>元データ!U67</f>
        <v>0</v>
      </c>
      <c r="Q67">
        <f>元データ!V67</f>
        <v>526</v>
      </c>
    </row>
    <row r="68" spans="1:17" x14ac:dyDescent="0.15">
      <c r="A68">
        <f>元データ!A68</f>
        <v>67</v>
      </c>
      <c r="B68">
        <f>元データ!D68</f>
        <v>650</v>
      </c>
      <c r="C68" t="str">
        <f>元データ!E68</f>
        <v>木町第４</v>
      </c>
      <c r="D68" s="88" t="s">
        <v>440</v>
      </c>
      <c r="E68">
        <f>元データ!J68</f>
        <v>286</v>
      </c>
      <c r="F68">
        <f>元データ!K68</f>
        <v>5</v>
      </c>
      <c r="G68">
        <f>元データ!L68</f>
        <v>2</v>
      </c>
      <c r="H68">
        <f>元データ!M68</f>
        <v>293</v>
      </c>
      <c r="I68">
        <f>元データ!N68</f>
        <v>323</v>
      </c>
      <c r="J68">
        <f>元データ!O68</f>
        <v>4</v>
      </c>
      <c r="K68">
        <f>元データ!P68</f>
        <v>327</v>
      </c>
      <c r="L68">
        <f>元データ!Q68</f>
        <v>369</v>
      </c>
      <c r="M68">
        <f>元データ!R68</f>
        <v>4</v>
      </c>
      <c r="N68">
        <f>元データ!S68</f>
        <v>373</v>
      </c>
      <c r="O68">
        <f>元データ!T68</f>
        <v>692</v>
      </c>
      <c r="P68">
        <f>元データ!U68</f>
        <v>8</v>
      </c>
      <c r="Q68">
        <f>元データ!V68</f>
        <v>700</v>
      </c>
    </row>
    <row r="69" spans="1:17" x14ac:dyDescent="0.15">
      <c r="A69">
        <f>元データ!A69</f>
        <v>68</v>
      </c>
      <c r="B69">
        <f>元データ!D69</f>
        <v>660</v>
      </c>
      <c r="C69" t="str">
        <f>元データ!E69</f>
        <v>木町第５</v>
      </c>
      <c r="D69" s="88" t="s">
        <v>440</v>
      </c>
      <c r="E69">
        <f>元データ!J69</f>
        <v>315</v>
      </c>
      <c r="F69">
        <f>元データ!K69</f>
        <v>0</v>
      </c>
      <c r="G69">
        <f>元データ!L69</f>
        <v>1</v>
      </c>
      <c r="H69">
        <f>元データ!M69</f>
        <v>316</v>
      </c>
      <c r="I69">
        <f>元データ!N69</f>
        <v>332</v>
      </c>
      <c r="J69">
        <f>元データ!O69</f>
        <v>0</v>
      </c>
      <c r="K69">
        <f>元データ!P69</f>
        <v>332</v>
      </c>
      <c r="L69">
        <f>元データ!Q69</f>
        <v>356</v>
      </c>
      <c r="M69">
        <f>元データ!R69</f>
        <v>1</v>
      </c>
      <c r="N69">
        <f>元データ!S69</f>
        <v>357</v>
      </c>
      <c r="O69">
        <f>元データ!T69</f>
        <v>688</v>
      </c>
      <c r="P69">
        <f>元データ!U69</f>
        <v>1</v>
      </c>
      <c r="Q69">
        <f>元データ!V69</f>
        <v>689</v>
      </c>
    </row>
    <row r="70" spans="1:17" x14ac:dyDescent="0.15">
      <c r="A70">
        <f>元データ!A70</f>
        <v>69</v>
      </c>
      <c r="B70">
        <f>元データ!D70</f>
        <v>670</v>
      </c>
      <c r="C70" t="str">
        <f>元データ!E70</f>
        <v>栄</v>
      </c>
      <c r="D70" s="88" t="s">
        <v>440</v>
      </c>
      <c r="E70">
        <f>元データ!J70</f>
        <v>210</v>
      </c>
      <c r="F70">
        <f>元データ!K70</f>
        <v>3</v>
      </c>
      <c r="G70">
        <f>元データ!L70</f>
        <v>2</v>
      </c>
      <c r="H70">
        <f>元データ!M70</f>
        <v>215</v>
      </c>
      <c r="I70">
        <f>元データ!N70</f>
        <v>265</v>
      </c>
      <c r="J70">
        <f>元データ!O70</f>
        <v>4</v>
      </c>
      <c r="K70">
        <f>元データ!P70</f>
        <v>269</v>
      </c>
      <c r="L70">
        <f>元データ!Q70</f>
        <v>280</v>
      </c>
      <c r="M70">
        <f>元データ!R70</f>
        <v>4</v>
      </c>
      <c r="N70">
        <f>元データ!S70</f>
        <v>284</v>
      </c>
      <c r="O70">
        <f>元データ!T70</f>
        <v>545</v>
      </c>
      <c r="P70">
        <f>元データ!U70</f>
        <v>8</v>
      </c>
      <c r="Q70">
        <f>元データ!V70</f>
        <v>553</v>
      </c>
    </row>
    <row r="71" spans="1:17" x14ac:dyDescent="0.15">
      <c r="A71">
        <f>元データ!A71</f>
        <v>70</v>
      </c>
      <c r="B71">
        <f>元データ!D71</f>
        <v>680</v>
      </c>
      <c r="C71" t="str">
        <f>元データ!E71</f>
        <v>小坂</v>
      </c>
      <c r="D71" s="88" t="s">
        <v>440</v>
      </c>
      <c r="E71">
        <f>元データ!J71</f>
        <v>297</v>
      </c>
      <c r="F71">
        <f>元データ!K71</f>
        <v>0</v>
      </c>
      <c r="G71">
        <f>元データ!L71</f>
        <v>0</v>
      </c>
      <c r="H71">
        <f>元データ!M71</f>
        <v>297</v>
      </c>
      <c r="I71">
        <f>元データ!N71</f>
        <v>320</v>
      </c>
      <c r="J71">
        <f>元データ!O71</f>
        <v>0</v>
      </c>
      <c r="K71">
        <f>元データ!P71</f>
        <v>320</v>
      </c>
      <c r="L71">
        <f>元データ!Q71</f>
        <v>345</v>
      </c>
      <c r="M71">
        <f>元データ!R71</f>
        <v>0</v>
      </c>
      <c r="N71">
        <f>元データ!S71</f>
        <v>345</v>
      </c>
      <c r="O71">
        <f>元データ!T71</f>
        <v>665</v>
      </c>
      <c r="P71">
        <f>元データ!U71</f>
        <v>0</v>
      </c>
      <c r="Q71">
        <f>元データ!V71</f>
        <v>665</v>
      </c>
    </row>
    <row r="72" spans="1:17" x14ac:dyDescent="0.15">
      <c r="A72">
        <f>元データ!A72</f>
        <v>71</v>
      </c>
      <c r="B72">
        <f>元データ!D72</f>
        <v>690</v>
      </c>
      <c r="C72" t="str">
        <f>元データ!E72</f>
        <v>上伝馬</v>
      </c>
      <c r="D72" s="88" t="s">
        <v>440</v>
      </c>
      <c r="E72">
        <f>元データ!J72</f>
        <v>103</v>
      </c>
      <c r="F72">
        <f>元データ!K72</f>
        <v>2</v>
      </c>
      <c r="G72">
        <f>元データ!L72</f>
        <v>1</v>
      </c>
      <c r="H72">
        <f>元データ!M72</f>
        <v>106</v>
      </c>
      <c r="I72">
        <f>元データ!N72</f>
        <v>101</v>
      </c>
      <c r="J72">
        <f>元データ!O72</f>
        <v>1</v>
      </c>
      <c r="K72">
        <f>元データ!P72</f>
        <v>102</v>
      </c>
      <c r="L72">
        <f>元データ!Q72</f>
        <v>109</v>
      </c>
      <c r="M72">
        <f>元データ!R72</f>
        <v>2</v>
      </c>
      <c r="N72">
        <f>元データ!S72</f>
        <v>111</v>
      </c>
      <c r="O72">
        <f>元データ!T72</f>
        <v>210</v>
      </c>
      <c r="P72">
        <f>元データ!U72</f>
        <v>3</v>
      </c>
      <c r="Q72">
        <f>元データ!V72</f>
        <v>213</v>
      </c>
    </row>
    <row r="73" spans="1:17" x14ac:dyDescent="0.15">
      <c r="A73">
        <f>元データ!A73</f>
        <v>72</v>
      </c>
      <c r="B73">
        <f>元データ!D73</f>
        <v>700</v>
      </c>
      <c r="C73" t="str">
        <f>元データ!E73</f>
        <v>益津</v>
      </c>
      <c r="D73" s="88" t="s">
        <v>440</v>
      </c>
      <c r="E73">
        <f>元データ!J73</f>
        <v>347</v>
      </c>
      <c r="F73">
        <f>元データ!K73</f>
        <v>1</v>
      </c>
      <c r="G73">
        <f>元データ!L73</f>
        <v>3</v>
      </c>
      <c r="H73">
        <f>元データ!M73</f>
        <v>351</v>
      </c>
      <c r="I73">
        <f>元データ!N73</f>
        <v>340</v>
      </c>
      <c r="J73">
        <f>元データ!O73</f>
        <v>2</v>
      </c>
      <c r="K73">
        <f>元データ!P73</f>
        <v>342</v>
      </c>
      <c r="L73">
        <f>元データ!Q73</f>
        <v>357</v>
      </c>
      <c r="M73">
        <f>元データ!R73</f>
        <v>2</v>
      </c>
      <c r="N73">
        <f>元データ!S73</f>
        <v>359</v>
      </c>
      <c r="O73">
        <f>元データ!T73</f>
        <v>697</v>
      </c>
      <c r="P73">
        <f>元データ!U73</f>
        <v>4</v>
      </c>
      <c r="Q73">
        <f>元データ!V73</f>
        <v>701</v>
      </c>
    </row>
    <row r="74" spans="1:17" x14ac:dyDescent="0.15">
      <c r="A74">
        <f>元データ!A74</f>
        <v>73</v>
      </c>
      <c r="B74">
        <f>元データ!D74</f>
        <v>710</v>
      </c>
      <c r="C74" t="str">
        <f>元データ!E74</f>
        <v>岡出山１丁目</v>
      </c>
      <c r="D74" s="88" t="s">
        <v>440</v>
      </c>
      <c r="E74">
        <f>元データ!J74</f>
        <v>240</v>
      </c>
      <c r="F74">
        <f>元データ!K74</f>
        <v>10</v>
      </c>
      <c r="G74">
        <f>元データ!L74</f>
        <v>3</v>
      </c>
      <c r="H74">
        <f>元データ!M74</f>
        <v>253</v>
      </c>
      <c r="I74">
        <f>元データ!N74</f>
        <v>269</v>
      </c>
      <c r="J74">
        <f>元データ!O74</f>
        <v>13</v>
      </c>
      <c r="K74">
        <f>元データ!P74</f>
        <v>282</v>
      </c>
      <c r="L74">
        <f>元データ!Q74</f>
        <v>317</v>
      </c>
      <c r="M74">
        <f>元データ!R74</f>
        <v>7</v>
      </c>
      <c r="N74">
        <f>元データ!S74</f>
        <v>324</v>
      </c>
      <c r="O74">
        <f>元データ!T74</f>
        <v>586</v>
      </c>
      <c r="P74">
        <f>元データ!U74</f>
        <v>20</v>
      </c>
      <c r="Q74">
        <f>元データ!V74</f>
        <v>606</v>
      </c>
    </row>
    <row r="75" spans="1:17" x14ac:dyDescent="0.15">
      <c r="A75">
        <f>元データ!A75</f>
        <v>74</v>
      </c>
      <c r="B75">
        <f>元データ!D75</f>
        <v>720</v>
      </c>
      <c r="C75" t="str">
        <f>元データ!E75</f>
        <v>岡出山２丁目</v>
      </c>
      <c r="D75" s="88" t="s">
        <v>440</v>
      </c>
      <c r="E75">
        <f>元データ!J75</f>
        <v>241</v>
      </c>
      <c r="F75">
        <f>元データ!K75</f>
        <v>20</v>
      </c>
      <c r="G75">
        <f>元データ!L75</f>
        <v>3</v>
      </c>
      <c r="H75">
        <f>元データ!M75</f>
        <v>264</v>
      </c>
      <c r="I75">
        <f>元データ!N75</f>
        <v>254</v>
      </c>
      <c r="J75">
        <f>元データ!O75</f>
        <v>19</v>
      </c>
      <c r="K75">
        <f>元データ!P75</f>
        <v>273</v>
      </c>
      <c r="L75">
        <f>元データ!Q75</f>
        <v>271</v>
      </c>
      <c r="M75">
        <f>元データ!R75</f>
        <v>6</v>
      </c>
      <c r="N75">
        <f>元データ!S75</f>
        <v>277</v>
      </c>
      <c r="O75">
        <f>元データ!T75</f>
        <v>525</v>
      </c>
      <c r="P75">
        <f>元データ!U75</f>
        <v>25</v>
      </c>
      <c r="Q75">
        <f>元データ!V75</f>
        <v>550</v>
      </c>
    </row>
    <row r="76" spans="1:17" x14ac:dyDescent="0.15">
      <c r="A76">
        <f>元データ!A76</f>
        <v>75</v>
      </c>
      <c r="B76">
        <f>元データ!D76</f>
        <v>730</v>
      </c>
      <c r="C76" t="str">
        <f>元データ!E76</f>
        <v>岡出山３丁目</v>
      </c>
      <c r="D76" s="88" t="s">
        <v>440</v>
      </c>
      <c r="E76">
        <f>元データ!J76</f>
        <v>204</v>
      </c>
      <c r="F76">
        <f>元データ!K76</f>
        <v>0</v>
      </c>
      <c r="G76">
        <f>元データ!L76</f>
        <v>0</v>
      </c>
      <c r="H76">
        <f>元データ!M76</f>
        <v>204</v>
      </c>
      <c r="I76">
        <f>元データ!N76</f>
        <v>219</v>
      </c>
      <c r="J76">
        <f>元データ!O76</f>
        <v>0</v>
      </c>
      <c r="K76">
        <f>元データ!P76</f>
        <v>219</v>
      </c>
      <c r="L76">
        <f>元データ!Q76</f>
        <v>234</v>
      </c>
      <c r="M76">
        <f>元データ!R76</f>
        <v>0</v>
      </c>
      <c r="N76">
        <f>元データ!S76</f>
        <v>234</v>
      </c>
      <c r="O76">
        <f>元データ!T76</f>
        <v>453</v>
      </c>
      <c r="P76">
        <f>元データ!U76</f>
        <v>0</v>
      </c>
      <c r="Q76">
        <f>元データ!V76</f>
        <v>453</v>
      </c>
    </row>
    <row r="77" spans="1:17" x14ac:dyDescent="0.15">
      <c r="A77">
        <f>元データ!A77</f>
        <v>76</v>
      </c>
      <c r="B77">
        <f>元データ!D77</f>
        <v>740</v>
      </c>
      <c r="C77" t="str">
        <f>元データ!E77</f>
        <v>千才</v>
      </c>
      <c r="D77" s="88" t="s">
        <v>440</v>
      </c>
      <c r="E77">
        <f>元データ!J77</f>
        <v>625</v>
      </c>
      <c r="F77">
        <f>元データ!K77</f>
        <v>8</v>
      </c>
      <c r="G77">
        <f>元データ!L77</f>
        <v>4</v>
      </c>
      <c r="H77">
        <f>元データ!M77</f>
        <v>637</v>
      </c>
      <c r="I77">
        <f>元データ!N77</f>
        <v>697</v>
      </c>
      <c r="J77">
        <f>元データ!O77</f>
        <v>8</v>
      </c>
      <c r="K77">
        <f>元データ!P77</f>
        <v>705</v>
      </c>
      <c r="L77">
        <f>元データ!Q77</f>
        <v>754</v>
      </c>
      <c r="M77">
        <f>元データ!R77</f>
        <v>6</v>
      </c>
      <c r="N77">
        <f>元データ!S77</f>
        <v>760</v>
      </c>
      <c r="O77">
        <f>元データ!T77</f>
        <v>1451</v>
      </c>
      <c r="P77">
        <f>元データ!U77</f>
        <v>14</v>
      </c>
      <c r="Q77">
        <f>元データ!V77</f>
        <v>1465</v>
      </c>
    </row>
    <row r="78" spans="1:17" x14ac:dyDescent="0.15">
      <c r="A78">
        <f>元データ!A78</f>
        <v>77</v>
      </c>
      <c r="B78">
        <f>元データ!D78</f>
        <v>750</v>
      </c>
      <c r="C78" t="str">
        <f>元データ!E78</f>
        <v>長楽寺１</v>
      </c>
      <c r="D78" s="88" t="s">
        <v>440</v>
      </c>
      <c r="E78">
        <f>元データ!J78</f>
        <v>108</v>
      </c>
      <c r="F78">
        <f>元データ!K78</f>
        <v>0</v>
      </c>
      <c r="G78">
        <f>元データ!L78</f>
        <v>0</v>
      </c>
      <c r="H78">
        <f>元データ!M78</f>
        <v>108</v>
      </c>
      <c r="I78">
        <f>元データ!N78</f>
        <v>123</v>
      </c>
      <c r="J78">
        <f>元データ!O78</f>
        <v>0</v>
      </c>
      <c r="K78">
        <f>元データ!P78</f>
        <v>123</v>
      </c>
      <c r="L78">
        <f>元データ!Q78</f>
        <v>115</v>
      </c>
      <c r="M78">
        <f>元データ!R78</f>
        <v>0</v>
      </c>
      <c r="N78">
        <f>元データ!S78</f>
        <v>115</v>
      </c>
      <c r="O78">
        <f>元データ!T78</f>
        <v>238</v>
      </c>
      <c r="P78">
        <f>元データ!U78</f>
        <v>0</v>
      </c>
      <c r="Q78">
        <f>元データ!V78</f>
        <v>238</v>
      </c>
    </row>
    <row r="79" spans="1:17" x14ac:dyDescent="0.15">
      <c r="A79">
        <f>元データ!A79</f>
        <v>78</v>
      </c>
      <c r="B79">
        <f>元データ!D79</f>
        <v>760</v>
      </c>
      <c r="C79" t="str">
        <f>元データ!E79</f>
        <v>白子</v>
      </c>
      <c r="D79" s="88" t="s">
        <v>440</v>
      </c>
      <c r="E79">
        <f>元データ!J79</f>
        <v>168</v>
      </c>
      <c r="F79">
        <f>元データ!K79</f>
        <v>4</v>
      </c>
      <c r="G79">
        <f>元データ!L79</f>
        <v>0</v>
      </c>
      <c r="H79">
        <f>元データ!M79</f>
        <v>172</v>
      </c>
      <c r="I79">
        <f>元データ!N79</f>
        <v>132</v>
      </c>
      <c r="J79">
        <f>元データ!O79</f>
        <v>1</v>
      </c>
      <c r="K79">
        <f>元データ!P79</f>
        <v>133</v>
      </c>
      <c r="L79">
        <f>元データ!Q79</f>
        <v>183</v>
      </c>
      <c r="M79">
        <f>元データ!R79</f>
        <v>3</v>
      </c>
      <c r="N79">
        <f>元データ!S79</f>
        <v>186</v>
      </c>
      <c r="O79">
        <f>元データ!T79</f>
        <v>315</v>
      </c>
      <c r="P79">
        <f>元データ!U79</f>
        <v>4</v>
      </c>
      <c r="Q79">
        <f>元データ!V79</f>
        <v>319</v>
      </c>
    </row>
    <row r="80" spans="1:17" x14ac:dyDescent="0.15">
      <c r="A80">
        <f>元データ!A80</f>
        <v>79</v>
      </c>
      <c r="B80">
        <f>元データ!D80</f>
        <v>770</v>
      </c>
      <c r="C80" t="str">
        <f>元データ!E80</f>
        <v>下伝馬</v>
      </c>
      <c r="D80" s="88" t="s">
        <v>440</v>
      </c>
      <c r="E80">
        <f>元データ!J80</f>
        <v>153</v>
      </c>
      <c r="F80">
        <f>元データ!K80</f>
        <v>2</v>
      </c>
      <c r="G80">
        <f>元データ!L80</f>
        <v>0</v>
      </c>
      <c r="H80">
        <f>元データ!M80</f>
        <v>155</v>
      </c>
      <c r="I80">
        <f>元データ!N80</f>
        <v>156</v>
      </c>
      <c r="J80">
        <f>元データ!O80</f>
        <v>2</v>
      </c>
      <c r="K80">
        <f>元データ!P80</f>
        <v>158</v>
      </c>
      <c r="L80">
        <f>元データ!Q80</f>
        <v>171</v>
      </c>
      <c r="M80">
        <f>元データ!R80</f>
        <v>0</v>
      </c>
      <c r="N80">
        <f>元データ!S80</f>
        <v>171</v>
      </c>
      <c r="O80">
        <f>元データ!T80</f>
        <v>327</v>
      </c>
      <c r="P80">
        <f>元データ!U80</f>
        <v>2</v>
      </c>
      <c r="Q80">
        <f>元データ!V80</f>
        <v>329</v>
      </c>
    </row>
    <row r="81" spans="1:17" x14ac:dyDescent="0.15">
      <c r="A81">
        <f>元データ!A81</f>
        <v>80</v>
      </c>
      <c r="B81">
        <f>元データ!D81</f>
        <v>780</v>
      </c>
      <c r="C81" t="str">
        <f>元データ!E81</f>
        <v>左車</v>
      </c>
      <c r="D81" s="88" t="s">
        <v>440</v>
      </c>
      <c r="E81">
        <f>元データ!J81</f>
        <v>195</v>
      </c>
      <c r="F81">
        <f>元データ!K81</f>
        <v>2</v>
      </c>
      <c r="G81">
        <f>元データ!L81</f>
        <v>1</v>
      </c>
      <c r="H81">
        <f>元データ!M81</f>
        <v>198</v>
      </c>
      <c r="I81">
        <f>元データ!N81</f>
        <v>196</v>
      </c>
      <c r="J81">
        <f>元データ!O81</f>
        <v>1</v>
      </c>
      <c r="K81">
        <f>元データ!P81</f>
        <v>197</v>
      </c>
      <c r="L81">
        <f>元データ!Q81</f>
        <v>237</v>
      </c>
      <c r="M81">
        <f>元データ!R81</f>
        <v>2</v>
      </c>
      <c r="N81">
        <f>元データ!S81</f>
        <v>239</v>
      </c>
      <c r="O81">
        <f>元データ!T81</f>
        <v>433</v>
      </c>
      <c r="P81">
        <f>元データ!U81</f>
        <v>3</v>
      </c>
      <c r="Q81">
        <f>元データ!V81</f>
        <v>436</v>
      </c>
    </row>
    <row r="82" spans="1:17" x14ac:dyDescent="0.15">
      <c r="A82">
        <f>元データ!A82</f>
        <v>81</v>
      </c>
      <c r="B82">
        <f>元データ!D82</f>
        <v>790</v>
      </c>
      <c r="C82" t="str">
        <f>元データ!E82</f>
        <v>市部</v>
      </c>
      <c r="D82" s="88" t="s">
        <v>440</v>
      </c>
      <c r="E82">
        <f>元データ!J82</f>
        <v>0</v>
      </c>
      <c r="F82">
        <f>元データ!K82</f>
        <v>0</v>
      </c>
      <c r="G82">
        <f>元データ!L82</f>
        <v>0</v>
      </c>
      <c r="H82">
        <f>元データ!M82</f>
        <v>0</v>
      </c>
      <c r="I82">
        <f>元データ!N82</f>
        <v>0</v>
      </c>
      <c r="J82">
        <f>元データ!O82</f>
        <v>0</v>
      </c>
      <c r="K82">
        <f>元データ!P82</f>
        <v>0</v>
      </c>
      <c r="L82">
        <f>元データ!Q82</f>
        <v>0</v>
      </c>
      <c r="M82">
        <f>元データ!R82</f>
        <v>0</v>
      </c>
      <c r="N82">
        <f>元データ!S82</f>
        <v>0</v>
      </c>
      <c r="O82">
        <f>元データ!T82</f>
        <v>0</v>
      </c>
      <c r="P82">
        <f>元データ!U82</f>
        <v>0</v>
      </c>
      <c r="Q82">
        <f>元データ!V82</f>
        <v>0</v>
      </c>
    </row>
    <row r="83" spans="1:17" x14ac:dyDescent="0.15">
      <c r="A83">
        <f>元データ!A83</f>
        <v>82</v>
      </c>
      <c r="B83">
        <f>元データ!D83</f>
        <v>800</v>
      </c>
      <c r="C83" t="str">
        <f>元データ!E83</f>
        <v>市部第１</v>
      </c>
      <c r="D83" s="88" t="s">
        <v>440</v>
      </c>
      <c r="E83">
        <f>元データ!J83</f>
        <v>144</v>
      </c>
      <c r="F83">
        <f>元データ!K83</f>
        <v>0</v>
      </c>
      <c r="G83">
        <f>元データ!L83</f>
        <v>0</v>
      </c>
      <c r="H83">
        <f>元データ!M83</f>
        <v>144</v>
      </c>
      <c r="I83">
        <f>元データ!N83</f>
        <v>149</v>
      </c>
      <c r="J83">
        <f>元データ!O83</f>
        <v>0</v>
      </c>
      <c r="K83">
        <f>元データ!P83</f>
        <v>149</v>
      </c>
      <c r="L83">
        <f>元データ!Q83</f>
        <v>161</v>
      </c>
      <c r="M83">
        <f>元データ!R83</f>
        <v>0</v>
      </c>
      <c r="N83">
        <f>元データ!S83</f>
        <v>161</v>
      </c>
      <c r="O83">
        <f>元データ!T83</f>
        <v>310</v>
      </c>
      <c r="P83">
        <f>元データ!U83</f>
        <v>0</v>
      </c>
      <c r="Q83">
        <f>元データ!V83</f>
        <v>310</v>
      </c>
    </row>
    <row r="84" spans="1:17" x14ac:dyDescent="0.15">
      <c r="A84">
        <f>元データ!A84</f>
        <v>83</v>
      </c>
      <c r="B84">
        <f>元データ!D84</f>
        <v>810</v>
      </c>
      <c r="C84" t="str">
        <f>元データ!E84</f>
        <v>五十海</v>
      </c>
      <c r="D84" s="88" t="s">
        <v>440</v>
      </c>
      <c r="E84">
        <f>元データ!J84</f>
        <v>0</v>
      </c>
      <c r="F84">
        <f>元データ!K84</f>
        <v>0</v>
      </c>
      <c r="G84">
        <f>元データ!L84</f>
        <v>0</v>
      </c>
      <c r="H84">
        <f>元データ!M84</f>
        <v>0</v>
      </c>
      <c r="I84">
        <f>元データ!N84</f>
        <v>0</v>
      </c>
      <c r="J84">
        <f>元データ!O84</f>
        <v>0</v>
      </c>
      <c r="K84">
        <f>元データ!P84</f>
        <v>0</v>
      </c>
      <c r="L84">
        <f>元データ!Q84</f>
        <v>0</v>
      </c>
      <c r="M84">
        <f>元データ!R84</f>
        <v>0</v>
      </c>
      <c r="N84">
        <f>元データ!S84</f>
        <v>0</v>
      </c>
      <c r="O84">
        <f>元データ!T84</f>
        <v>0</v>
      </c>
      <c r="P84">
        <f>元データ!U84</f>
        <v>0</v>
      </c>
      <c r="Q84">
        <f>元データ!V84</f>
        <v>0</v>
      </c>
    </row>
    <row r="85" spans="1:17" x14ac:dyDescent="0.15">
      <c r="A85">
        <f>元データ!A85</f>
        <v>84</v>
      </c>
      <c r="B85">
        <f>元データ!D85</f>
        <v>820</v>
      </c>
      <c r="C85" t="str">
        <f>元データ!E85</f>
        <v>市部第２</v>
      </c>
      <c r="D85" s="88" t="s">
        <v>440</v>
      </c>
      <c r="E85">
        <f>元データ!J85</f>
        <v>209</v>
      </c>
      <c r="F85">
        <f>元データ!K85</f>
        <v>0</v>
      </c>
      <c r="G85">
        <f>元データ!L85</f>
        <v>0</v>
      </c>
      <c r="H85">
        <f>元データ!M85</f>
        <v>209</v>
      </c>
      <c r="I85">
        <f>元データ!N85</f>
        <v>233</v>
      </c>
      <c r="J85">
        <f>元データ!O85</f>
        <v>0</v>
      </c>
      <c r="K85">
        <f>元データ!P85</f>
        <v>233</v>
      </c>
      <c r="L85">
        <f>元データ!Q85</f>
        <v>246</v>
      </c>
      <c r="M85">
        <f>元データ!R85</f>
        <v>0</v>
      </c>
      <c r="N85">
        <f>元データ!S85</f>
        <v>246</v>
      </c>
      <c r="O85">
        <f>元データ!T85</f>
        <v>479</v>
      </c>
      <c r="P85">
        <f>元データ!U85</f>
        <v>0</v>
      </c>
      <c r="Q85">
        <f>元データ!V85</f>
        <v>479</v>
      </c>
    </row>
    <row r="86" spans="1:17" x14ac:dyDescent="0.15">
      <c r="A86">
        <f>元データ!A86</f>
        <v>85</v>
      </c>
      <c r="B86">
        <f>元データ!D86</f>
        <v>830</v>
      </c>
      <c r="C86" t="str">
        <f>元データ!E86</f>
        <v>市部第３</v>
      </c>
      <c r="D86" s="88" t="s">
        <v>440</v>
      </c>
      <c r="E86">
        <f>元データ!J86</f>
        <v>241</v>
      </c>
      <c r="F86">
        <f>元データ!K86</f>
        <v>0</v>
      </c>
      <c r="G86">
        <f>元データ!L86</f>
        <v>2</v>
      </c>
      <c r="H86">
        <f>元データ!M86</f>
        <v>243</v>
      </c>
      <c r="I86">
        <f>元データ!N86</f>
        <v>274</v>
      </c>
      <c r="J86">
        <f>元データ!O86</f>
        <v>0</v>
      </c>
      <c r="K86">
        <f>元データ!P86</f>
        <v>274</v>
      </c>
      <c r="L86">
        <f>元データ!Q86</f>
        <v>280</v>
      </c>
      <c r="M86">
        <f>元データ!R86</f>
        <v>2</v>
      </c>
      <c r="N86">
        <f>元データ!S86</f>
        <v>282</v>
      </c>
      <c r="O86">
        <f>元データ!T86</f>
        <v>554</v>
      </c>
      <c r="P86">
        <f>元データ!U86</f>
        <v>2</v>
      </c>
      <c r="Q86">
        <f>元データ!V86</f>
        <v>556</v>
      </c>
    </row>
    <row r="87" spans="1:17" x14ac:dyDescent="0.15">
      <c r="A87">
        <f>元データ!A87</f>
        <v>86</v>
      </c>
      <c r="B87">
        <f>元データ!D87</f>
        <v>840</v>
      </c>
      <c r="C87" t="str">
        <f>元データ!E87</f>
        <v>藤岡１丁目</v>
      </c>
      <c r="D87" s="88" t="s">
        <v>440</v>
      </c>
      <c r="E87">
        <f>元データ!J87</f>
        <v>323</v>
      </c>
      <c r="F87">
        <f>元データ!K87</f>
        <v>22</v>
      </c>
      <c r="G87">
        <f>元データ!L87</f>
        <v>0</v>
      </c>
      <c r="H87">
        <f>元データ!M87</f>
        <v>345</v>
      </c>
      <c r="I87">
        <f>元データ!N87</f>
        <v>311</v>
      </c>
      <c r="J87">
        <f>元データ!O87</f>
        <v>14</v>
      </c>
      <c r="K87">
        <f>元データ!P87</f>
        <v>325</v>
      </c>
      <c r="L87">
        <f>元データ!Q87</f>
        <v>339</v>
      </c>
      <c r="M87">
        <f>元データ!R87</f>
        <v>11</v>
      </c>
      <c r="N87">
        <f>元データ!S87</f>
        <v>350</v>
      </c>
      <c r="O87">
        <f>元データ!T87</f>
        <v>650</v>
      </c>
      <c r="P87">
        <f>元データ!U87</f>
        <v>25</v>
      </c>
      <c r="Q87">
        <f>元データ!V87</f>
        <v>675</v>
      </c>
    </row>
    <row r="88" spans="1:17" x14ac:dyDescent="0.15">
      <c r="A88">
        <f>元データ!A88</f>
        <v>87</v>
      </c>
      <c r="B88">
        <f>元データ!D88</f>
        <v>850</v>
      </c>
      <c r="C88" t="str">
        <f>元データ!E88</f>
        <v>藤岡２丁目</v>
      </c>
      <c r="D88" s="88" t="s">
        <v>440</v>
      </c>
      <c r="E88">
        <f>元データ!J88</f>
        <v>339</v>
      </c>
      <c r="F88">
        <f>元データ!K88</f>
        <v>1</v>
      </c>
      <c r="G88">
        <f>元データ!L88</f>
        <v>1</v>
      </c>
      <c r="H88">
        <f>元データ!M88</f>
        <v>341</v>
      </c>
      <c r="I88">
        <f>元データ!N88</f>
        <v>363</v>
      </c>
      <c r="J88">
        <f>元データ!O88</f>
        <v>3</v>
      </c>
      <c r="K88">
        <f>元データ!P88</f>
        <v>366</v>
      </c>
      <c r="L88">
        <f>元データ!Q88</f>
        <v>390</v>
      </c>
      <c r="M88">
        <f>元データ!R88</f>
        <v>2</v>
      </c>
      <c r="N88">
        <f>元データ!S88</f>
        <v>392</v>
      </c>
      <c r="O88">
        <f>元データ!T88</f>
        <v>753</v>
      </c>
      <c r="P88">
        <f>元データ!U88</f>
        <v>5</v>
      </c>
      <c r="Q88">
        <f>元データ!V88</f>
        <v>758</v>
      </c>
    </row>
    <row r="89" spans="1:17" x14ac:dyDescent="0.15">
      <c r="A89">
        <f>元データ!A89</f>
        <v>88</v>
      </c>
      <c r="B89">
        <f>元データ!D89</f>
        <v>860</v>
      </c>
      <c r="C89" t="str">
        <f>元データ!E89</f>
        <v>藤岡３丁目</v>
      </c>
      <c r="D89" s="88" t="s">
        <v>440</v>
      </c>
      <c r="E89">
        <f>元データ!J89</f>
        <v>335</v>
      </c>
      <c r="F89">
        <f>元データ!K89</f>
        <v>1</v>
      </c>
      <c r="G89">
        <f>元データ!L89</f>
        <v>0</v>
      </c>
      <c r="H89">
        <f>元データ!M89</f>
        <v>336</v>
      </c>
      <c r="I89">
        <f>元データ!N89</f>
        <v>311</v>
      </c>
      <c r="J89">
        <f>元データ!O89</f>
        <v>0</v>
      </c>
      <c r="K89">
        <f>元データ!P89</f>
        <v>311</v>
      </c>
      <c r="L89">
        <f>元データ!Q89</f>
        <v>351</v>
      </c>
      <c r="M89">
        <f>元データ!R89</f>
        <v>1</v>
      </c>
      <c r="N89">
        <f>元データ!S89</f>
        <v>352</v>
      </c>
      <c r="O89">
        <f>元データ!T89</f>
        <v>662</v>
      </c>
      <c r="P89">
        <f>元データ!U89</f>
        <v>1</v>
      </c>
      <c r="Q89">
        <f>元データ!V89</f>
        <v>663</v>
      </c>
    </row>
    <row r="90" spans="1:17" x14ac:dyDescent="0.15">
      <c r="A90">
        <f>元データ!A90</f>
        <v>89</v>
      </c>
      <c r="B90">
        <f>元データ!D90</f>
        <v>870</v>
      </c>
      <c r="C90" t="str">
        <f>元データ!E90</f>
        <v>藤岡４丁目</v>
      </c>
      <c r="D90" s="88" t="s">
        <v>440</v>
      </c>
      <c r="E90">
        <f>元データ!J90</f>
        <v>284</v>
      </c>
      <c r="F90">
        <f>元データ!K90</f>
        <v>1</v>
      </c>
      <c r="G90">
        <f>元データ!L90</f>
        <v>3</v>
      </c>
      <c r="H90">
        <f>元データ!M90</f>
        <v>288</v>
      </c>
      <c r="I90">
        <f>元データ!N90</f>
        <v>388</v>
      </c>
      <c r="J90">
        <f>元データ!O90</f>
        <v>2</v>
      </c>
      <c r="K90">
        <f>元データ!P90</f>
        <v>390</v>
      </c>
      <c r="L90">
        <f>元データ!Q90</f>
        <v>397</v>
      </c>
      <c r="M90">
        <f>元データ!R90</f>
        <v>3</v>
      </c>
      <c r="N90">
        <f>元データ!S90</f>
        <v>400</v>
      </c>
      <c r="O90">
        <f>元データ!T90</f>
        <v>785</v>
      </c>
      <c r="P90">
        <f>元データ!U90</f>
        <v>5</v>
      </c>
      <c r="Q90">
        <f>元データ!V90</f>
        <v>790</v>
      </c>
    </row>
    <row r="91" spans="1:17" x14ac:dyDescent="0.15">
      <c r="A91">
        <f>元データ!A91</f>
        <v>90</v>
      </c>
      <c r="B91">
        <f>元データ!D91</f>
        <v>880</v>
      </c>
      <c r="C91" t="str">
        <f>元データ!E91</f>
        <v>藤岡５丁目</v>
      </c>
      <c r="D91" s="88" t="s">
        <v>440</v>
      </c>
      <c r="E91">
        <f>元データ!J91</f>
        <v>310</v>
      </c>
      <c r="F91">
        <f>元データ!K91</f>
        <v>0</v>
      </c>
      <c r="G91">
        <f>元データ!L91</f>
        <v>1</v>
      </c>
      <c r="H91">
        <f>元データ!M91</f>
        <v>311</v>
      </c>
      <c r="I91">
        <f>元データ!N91</f>
        <v>362</v>
      </c>
      <c r="J91">
        <f>元データ!O91</f>
        <v>0</v>
      </c>
      <c r="K91">
        <f>元データ!P91</f>
        <v>362</v>
      </c>
      <c r="L91">
        <f>元データ!Q91</f>
        <v>382</v>
      </c>
      <c r="M91">
        <f>元データ!R91</f>
        <v>1</v>
      </c>
      <c r="N91">
        <f>元データ!S91</f>
        <v>383</v>
      </c>
      <c r="O91">
        <f>元データ!T91</f>
        <v>744</v>
      </c>
      <c r="P91">
        <f>元データ!U91</f>
        <v>1</v>
      </c>
      <c r="Q91">
        <f>元データ!V91</f>
        <v>745</v>
      </c>
    </row>
    <row r="92" spans="1:17" x14ac:dyDescent="0.15">
      <c r="A92">
        <f>元データ!A92</f>
        <v>91</v>
      </c>
      <c r="B92">
        <f>元データ!D92</f>
        <v>890</v>
      </c>
      <c r="C92" t="str">
        <f>元データ!E92</f>
        <v>五十海東</v>
      </c>
      <c r="D92" s="88" t="s">
        <v>440</v>
      </c>
      <c r="E92">
        <f>元データ!J92</f>
        <v>509</v>
      </c>
      <c r="F92">
        <f>元データ!K92</f>
        <v>1</v>
      </c>
      <c r="G92">
        <f>元データ!L92</f>
        <v>1</v>
      </c>
      <c r="H92">
        <f>元データ!M92</f>
        <v>511</v>
      </c>
      <c r="I92">
        <f>元データ!N92</f>
        <v>574</v>
      </c>
      <c r="J92">
        <f>元データ!O92</f>
        <v>3</v>
      </c>
      <c r="K92">
        <f>元データ!P92</f>
        <v>577</v>
      </c>
      <c r="L92">
        <f>元データ!Q92</f>
        <v>617</v>
      </c>
      <c r="M92">
        <f>元データ!R92</f>
        <v>1</v>
      </c>
      <c r="N92">
        <f>元データ!S92</f>
        <v>618</v>
      </c>
      <c r="O92">
        <f>元データ!T92</f>
        <v>1191</v>
      </c>
      <c r="P92">
        <f>元データ!U92</f>
        <v>4</v>
      </c>
      <c r="Q92">
        <f>元データ!V92</f>
        <v>1195</v>
      </c>
    </row>
    <row r="93" spans="1:17" x14ac:dyDescent="0.15">
      <c r="A93">
        <f>元データ!A93</f>
        <v>92</v>
      </c>
      <c r="B93">
        <f>元データ!D93</f>
        <v>900</v>
      </c>
      <c r="C93" t="str">
        <f>元データ!E93</f>
        <v>五十海西</v>
      </c>
      <c r="D93" s="88" t="s">
        <v>440</v>
      </c>
      <c r="E93">
        <f>元データ!J93</f>
        <v>343</v>
      </c>
      <c r="F93">
        <f>元データ!K93</f>
        <v>0</v>
      </c>
      <c r="G93">
        <f>元データ!L93</f>
        <v>1</v>
      </c>
      <c r="H93">
        <f>元データ!M93</f>
        <v>344</v>
      </c>
      <c r="I93">
        <f>元データ!N93</f>
        <v>404</v>
      </c>
      <c r="J93">
        <f>元データ!O93</f>
        <v>0</v>
      </c>
      <c r="K93">
        <f>元データ!P93</f>
        <v>404</v>
      </c>
      <c r="L93">
        <f>元データ!Q93</f>
        <v>435</v>
      </c>
      <c r="M93">
        <f>元データ!R93</f>
        <v>1</v>
      </c>
      <c r="N93">
        <f>元データ!S93</f>
        <v>436</v>
      </c>
      <c r="O93">
        <f>元データ!T93</f>
        <v>839</v>
      </c>
      <c r="P93">
        <f>元データ!U93</f>
        <v>1</v>
      </c>
      <c r="Q93">
        <f>元データ!V93</f>
        <v>840</v>
      </c>
    </row>
    <row r="94" spans="1:17" x14ac:dyDescent="0.15">
      <c r="A94">
        <f>元データ!A94</f>
        <v>93</v>
      </c>
      <c r="B94">
        <f>元データ!D94</f>
        <v>910</v>
      </c>
      <c r="C94" t="str">
        <f>元データ!E94</f>
        <v>前島上東</v>
      </c>
      <c r="D94" s="88" t="s">
        <v>441</v>
      </c>
      <c r="E94">
        <f>元データ!J94</f>
        <v>313</v>
      </c>
      <c r="F94">
        <f>元データ!K94</f>
        <v>13</v>
      </c>
      <c r="G94">
        <f>元データ!L94</f>
        <v>3</v>
      </c>
      <c r="H94">
        <f>元データ!M94</f>
        <v>329</v>
      </c>
      <c r="I94">
        <f>元データ!N94</f>
        <v>307</v>
      </c>
      <c r="J94">
        <f>元データ!O94</f>
        <v>6</v>
      </c>
      <c r="K94">
        <f>元データ!P94</f>
        <v>313</v>
      </c>
      <c r="L94">
        <f>元データ!Q94</f>
        <v>330</v>
      </c>
      <c r="M94">
        <f>元データ!R94</f>
        <v>13</v>
      </c>
      <c r="N94">
        <f>元データ!S94</f>
        <v>343</v>
      </c>
      <c r="O94">
        <f>元データ!T94</f>
        <v>637</v>
      </c>
      <c r="P94">
        <f>元データ!U94</f>
        <v>19</v>
      </c>
      <c r="Q94">
        <f>元データ!V94</f>
        <v>656</v>
      </c>
    </row>
    <row r="95" spans="1:17" x14ac:dyDescent="0.15">
      <c r="A95">
        <f>元データ!A95</f>
        <v>94</v>
      </c>
      <c r="B95">
        <f>元データ!D95</f>
        <v>920</v>
      </c>
      <c r="C95" t="str">
        <f>元データ!E95</f>
        <v>前島上西</v>
      </c>
      <c r="D95" s="88" t="s">
        <v>441</v>
      </c>
      <c r="E95">
        <f>元データ!J95</f>
        <v>479</v>
      </c>
      <c r="F95">
        <f>元データ!K95</f>
        <v>19</v>
      </c>
      <c r="G95">
        <f>元データ!L95</f>
        <v>1</v>
      </c>
      <c r="H95">
        <f>元データ!M95</f>
        <v>499</v>
      </c>
      <c r="I95">
        <f>元データ!N95</f>
        <v>540</v>
      </c>
      <c r="J95">
        <f>元データ!O95</f>
        <v>12</v>
      </c>
      <c r="K95">
        <f>元データ!P95</f>
        <v>552</v>
      </c>
      <c r="L95">
        <f>元データ!Q95</f>
        <v>546</v>
      </c>
      <c r="M95">
        <f>元データ!R95</f>
        <v>12</v>
      </c>
      <c r="N95">
        <f>元データ!S95</f>
        <v>558</v>
      </c>
      <c r="O95">
        <f>元データ!T95</f>
        <v>1086</v>
      </c>
      <c r="P95">
        <f>元データ!U95</f>
        <v>24</v>
      </c>
      <c r="Q95">
        <f>元データ!V95</f>
        <v>1110</v>
      </c>
    </row>
    <row r="96" spans="1:17" x14ac:dyDescent="0.15">
      <c r="A96">
        <f>元データ!A96</f>
        <v>95</v>
      </c>
      <c r="B96">
        <f>元データ!D96</f>
        <v>930</v>
      </c>
      <c r="C96" t="str">
        <f>元データ!E96</f>
        <v>前島仲</v>
      </c>
      <c r="D96" s="88" t="s">
        <v>441</v>
      </c>
      <c r="E96">
        <f>元データ!J96</f>
        <v>915</v>
      </c>
      <c r="F96">
        <f>元データ!K96</f>
        <v>5</v>
      </c>
      <c r="G96">
        <f>元データ!L96</f>
        <v>8</v>
      </c>
      <c r="H96">
        <f>元データ!M96</f>
        <v>928</v>
      </c>
      <c r="I96">
        <f>元データ!N96</f>
        <v>858</v>
      </c>
      <c r="J96">
        <f>元データ!O96</f>
        <v>8</v>
      </c>
      <c r="K96">
        <f>元データ!P96</f>
        <v>866</v>
      </c>
      <c r="L96">
        <f>元データ!Q96</f>
        <v>916</v>
      </c>
      <c r="M96">
        <f>元データ!R96</f>
        <v>10</v>
      </c>
      <c r="N96">
        <f>元データ!S96</f>
        <v>926</v>
      </c>
      <c r="O96">
        <f>元データ!T96</f>
        <v>1774</v>
      </c>
      <c r="P96">
        <f>元データ!U96</f>
        <v>18</v>
      </c>
      <c r="Q96">
        <f>元データ!V96</f>
        <v>1792</v>
      </c>
    </row>
    <row r="97" spans="1:17" x14ac:dyDescent="0.15">
      <c r="A97">
        <f>元データ!A97</f>
        <v>96</v>
      </c>
      <c r="B97">
        <f>元データ!D97</f>
        <v>940</v>
      </c>
      <c r="C97" t="str">
        <f>元データ!E97</f>
        <v>前島仲西</v>
      </c>
      <c r="D97" s="88" t="s">
        <v>441</v>
      </c>
      <c r="E97">
        <f>元データ!J97</f>
        <v>0</v>
      </c>
      <c r="F97">
        <f>元データ!K97</f>
        <v>0</v>
      </c>
      <c r="G97">
        <f>元データ!L97</f>
        <v>0</v>
      </c>
      <c r="H97">
        <f>元データ!M97</f>
        <v>0</v>
      </c>
      <c r="I97">
        <f>元データ!N97</f>
        <v>0</v>
      </c>
      <c r="J97">
        <f>元データ!O97</f>
        <v>0</v>
      </c>
      <c r="K97">
        <f>元データ!P97</f>
        <v>0</v>
      </c>
      <c r="L97">
        <f>元データ!Q97</f>
        <v>0</v>
      </c>
      <c r="M97">
        <f>元データ!R97</f>
        <v>0</v>
      </c>
      <c r="N97">
        <f>元データ!S97</f>
        <v>0</v>
      </c>
      <c r="O97">
        <f>元データ!T97</f>
        <v>0</v>
      </c>
      <c r="P97">
        <f>元データ!U97</f>
        <v>0</v>
      </c>
      <c r="Q97">
        <f>元データ!V97</f>
        <v>0</v>
      </c>
    </row>
    <row r="98" spans="1:17" x14ac:dyDescent="0.15">
      <c r="A98">
        <f>元データ!A98</f>
        <v>97</v>
      </c>
      <c r="B98">
        <f>元データ!D98</f>
        <v>950</v>
      </c>
      <c r="C98" t="str">
        <f>元データ!E98</f>
        <v>前島仲東</v>
      </c>
      <c r="D98" s="88" t="s">
        <v>441</v>
      </c>
      <c r="E98">
        <f>元データ!J98</f>
        <v>0</v>
      </c>
      <c r="F98">
        <f>元データ!K98</f>
        <v>0</v>
      </c>
      <c r="G98">
        <f>元データ!L98</f>
        <v>0</v>
      </c>
      <c r="H98">
        <f>元データ!M98</f>
        <v>0</v>
      </c>
      <c r="I98">
        <f>元データ!N98</f>
        <v>0</v>
      </c>
      <c r="J98">
        <f>元データ!O98</f>
        <v>0</v>
      </c>
      <c r="K98">
        <f>元データ!P98</f>
        <v>0</v>
      </c>
      <c r="L98">
        <f>元データ!Q98</f>
        <v>0</v>
      </c>
      <c r="M98">
        <f>元データ!R98</f>
        <v>0</v>
      </c>
      <c r="N98">
        <f>元データ!S98</f>
        <v>0</v>
      </c>
      <c r="O98">
        <f>元データ!T98</f>
        <v>0</v>
      </c>
      <c r="P98">
        <f>元データ!U98</f>
        <v>0</v>
      </c>
      <c r="Q98">
        <f>元データ!V98</f>
        <v>0</v>
      </c>
    </row>
    <row r="99" spans="1:17" x14ac:dyDescent="0.15">
      <c r="A99">
        <f>元データ!A99</f>
        <v>98</v>
      </c>
      <c r="B99">
        <f>元データ!D99</f>
        <v>960</v>
      </c>
      <c r="C99" t="str">
        <f>元データ!E99</f>
        <v>田沼北</v>
      </c>
      <c r="D99" s="88" t="s">
        <v>441</v>
      </c>
      <c r="E99">
        <f>元データ!J99</f>
        <v>596</v>
      </c>
      <c r="F99">
        <f>元データ!K99</f>
        <v>10</v>
      </c>
      <c r="G99">
        <f>元データ!L99</f>
        <v>6</v>
      </c>
      <c r="H99">
        <f>元データ!M99</f>
        <v>612</v>
      </c>
      <c r="I99">
        <f>元データ!N99</f>
        <v>594</v>
      </c>
      <c r="J99">
        <f>元データ!O99</f>
        <v>6</v>
      </c>
      <c r="K99">
        <f>元データ!P99</f>
        <v>600</v>
      </c>
      <c r="L99">
        <f>元データ!Q99</f>
        <v>658</v>
      </c>
      <c r="M99">
        <f>元データ!R99</f>
        <v>11</v>
      </c>
      <c r="N99">
        <f>元データ!S99</f>
        <v>669</v>
      </c>
      <c r="O99">
        <f>元データ!T99</f>
        <v>1252</v>
      </c>
      <c r="P99">
        <f>元データ!U99</f>
        <v>17</v>
      </c>
      <c r="Q99">
        <f>元データ!V99</f>
        <v>1269</v>
      </c>
    </row>
    <row r="100" spans="1:17" x14ac:dyDescent="0.15">
      <c r="A100">
        <f>元データ!A100</f>
        <v>99</v>
      </c>
      <c r="B100">
        <f>元データ!D100</f>
        <v>970</v>
      </c>
      <c r="C100" t="str">
        <f>元データ!E100</f>
        <v>田沼中</v>
      </c>
      <c r="D100" s="88" t="s">
        <v>441</v>
      </c>
      <c r="E100">
        <f>元データ!J100</f>
        <v>491</v>
      </c>
      <c r="F100">
        <f>元データ!K100</f>
        <v>13</v>
      </c>
      <c r="G100">
        <f>元データ!L100</f>
        <v>4</v>
      </c>
      <c r="H100">
        <f>元データ!M100</f>
        <v>508</v>
      </c>
      <c r="I100">
        <f>元データ!N100</f>
        <v>487</v>
      </c>
      <c r="J100">
        <f>元データ!O100</f>
        <v>10</v>
      </c>
      <c r="K100">
        <f>元データ!P100</f>
        <v>497</v>
      </c>
      <c r="L100">
        <f>元データ!Q100</f>
        <v>523</v>
      </c>
      <c r="M100">
        <f>元データ!R100</f>
        <v>8</v>
      </c>
      <c r="N100">
        <f>元データ!S100</f>
        <v>531</v>
      </c>
      <c r="O100">
        <f>元データ!T100</f>
        <v>1010</v>
      </c>
      <c r="P100">
        <f>元データ!U100</f>
        <v>18</v>
      </c>
      <c r="Q100">
        <f>元データ!V100</f>
        <v>1028</v>
      </c>
    </row>
    <row r="101" spans="1:17" x14ac:dyDescent="0.15">
      <c r="A101">
        <f>元データ!A101</f>
        <v>100</v>
      </c>
      <c r="B101">
        <f>元データ!D101</f>
        <v>980</v>
      </c>
      <c r="C101" t="str">
        <f>元データ!E101</f>
        <v>田沼南</v>
      </c>
      <c r="D101" s="88" t="s">
        <v>441</v>
      </c>
      <c r="E101">
        <f>元データ!J101</f>
        <v>808</v>
      </c>
      <c r="F101">
        <f>元データ!K101</f>
        <v>20</v>
      </c>
      <c r="G101">
        <f>元データ!L101</f>
        <v>5</v>
      </c>
      <c r="H101">
        <f>元データ!M101</f>
        <v>833</v>
      </c>
      <c r="I101">
        <f>元データ!N101</f>
        <v>851</v>
      </c>
      <c r="J101">
        <f>元データ!O101</f>
        <v>9</v>
      </c>
      <c r="K101">
        <f>元データ!P101</f>
        <v>860</v>
      </c>
      <c r="L101">
        <f>元データ!Q101</f>
        <v>793</v>
      </c>
      <c r="M101">
        <f>元データ!R101</f>
        <v>21</v>
      </c>
      <c r="N101">
        <f>元データ!S101</f>
        <v>814</v>
      </c>
      <c r="O101">
        <f>元データ!T101</f>
        <v>1644</v>
      </c>
      <c r="P101">
        <f>元データ!U101</f>
        <v>30</v>
      </c>
      <c r="Q101">
        <f>元データ!V101</f>
        <v>1674</v>
      </c>
    </row>
    <row r="102" spans="1:17" x14ac:dyDescent="0.15">
      <c r="A102">
        <f>元データ!A102</f>
        <v>101</v>
      </c>
      <c r="B102">
        <f>元データ!D102</f>
        <v>990</v>
      </c>
      <c r="C102" t="str">
        <f>元データ!E102</f>
        <v>富士見町</v>
      </c>
      <c r="D102" s="88" t="s">
        <v>441</v>
      </c>
      <c r="E102">
        <f>元データ!J102</f>
        <v>91</v>
      </c>
      <c r="F102">
        <f>元データ!K102</f>
        <v>0</v>
      </c>
      <c r="G102">
        <f>元データ!L102</f>
        <v>1</v>
      </c>
      <c r="H102">
        <f>元データ!M102</f>
        <v>92</v>
      </c>
      <c r="I102">
        <f>元データ!N102</f>
        <v>91</v>
      </c>
      <c r="J102">
        <f>元データ!O102</f>
        <v>0</v>
      </c>
      <c r="K102">
        <f>元データ!P102</f>
        <v>91</v>
      </c>
      <c r="L102">
        <f>元データ!Q102</f>
        <v>89</v>
      </c>
      <c r="M102">
        <f>元データ!R102</f>
        <v>1</v>
      </c>
      <c r="N102">
        <f>元データ!S102</f>
        <v>90</v>
      </c>
      <c r="O102">
        <f>元データ!T102</f>
        <v>180</v>
      </c>
      <c r="P102">
        <f>元データ!U102</f>
        <v>1</v>
      </c>
      <c r="Q102">
        <f>元データ!V102</f>
        <v>181</v>
      </c>
    </row>
    <row r="103" spans="1:17" x14ac:dyDescent="0.15">
      <c r="A103">
        <f>元データ!A103</f>
        <v>102</v>
      </c>
      <c r="B103">
        <f>元データ!D103</f>
        <v>1000</v>
      </c>
      <c r="C103" t="str">
        <f>元データ!E103</f>
        <v>日の出町</v>
      </c>
      <c r="D103" s="88" t="s">
        <v>441</v>
      </c>
      <c r="E103">
        <f>元データ!J103</f>
        <v>186</v>
      </c>
      <c r="F103">
        <f>元データ!K103</f>
        <v>3</v>
      </c>
      <c r="G103">
        <f>元データ!L103</f>
        <v>2</v>
      </c>
      <c r="H103">
        <f>元データ!M103</f>
        <v>191</v>
      </c>
      <c r="I103">
        <f>元データ!N103</f>
        <v>167</v>
      </c>
      <c r="J103">
        <f>元データ!O103</f>
        <v>4</v>
      </c>
      <c r="K103">
        <f>元データ!P103</f>
        <v>171</v>
      </c>
      <c r="L103">
        <f>元データ!Q103</f>
        <v>194</v>
      </c>
      <c r="M103">
        <f>元データ!R103</f>
        <v>5</v>
      </c>
      <c r="N103">
        <f>元データ!S103</f>
        <v>199</v>
      </c>
      <c r="O103">
        <f>元データ!T103</f>
        <v>361</v>
      </c>
      <c r="P103">
        <f>元データ!U103</f>
        <v>9</v>
      </c>
      <c r="Q103">
        <f>元データ!V103</f>
        <v>370</v>
      </c>
    </row>
    <row r="104" spans="1:17" x14ac:dyDescent="0.15">
      <c r="A104">
        <f>元データ!A104</f>
        <v>103</v>
      </c>
      <c r="B104">
        <f>元データ!D104</f>
        <v>1005</v>
      </c>
      <c r="C104" t="str">
        <f>元データ!E104</f>
        <v>マークス・ザ・タワー藤枝</v>
      </c>
      <c r="D104" s="88" t="s">
        <v>441</v>
      </c>
      <c r="E104">
        <f>元データ!J104</f>
        <v>149</v>
      </c>
      <c r="F104">
        <f>元データ!K104</f>
        <v>0</v>
      </c>
      <c r="G104">
        <f>元データ!L104</f>
        <v>4</v>
      </c>
      <c r="H104">
        <f>元データ!M104</f>
        <v>153</v>
      </c>
      <c r="I104">
        <f>元データ!N104</f>
        <v>163</v>
      </c>
      <c r="J104">
        <f>元データ!O104</f>
        <v>0</v>
      </c>
      <c r="K104">
        <f>元データ!P104</f>
        <v>163</v>
      </c>
      <c r="L104">
        <f>元データ!Q104</f>
        <v>177</v>
      </c>
      <c r="M104">
        <f>元データ!R104</f>
        <v>5</v>
      </c>
      <c r="N104">
        <f>元データ!S104</f>
        <v>182</v>
      </c>
      <c r="O104">
        <f>元データ!T104</f>
        <v>340</v>
      </c>
      <c r="P104">
        <f>元データ!U104</f>
        <v>5</v>
      </c>
      <c r="Q104">
        <f>元データ!V104</f>
        <v>345</v>
      </c>
    </row>
    <row r="105" spans="1:17" x14ac:dyDescent="0.15">
      <c r="A105">
        <f>元データ!A105</f>
        <v>104</v>
      </c>
      <c r="B105">
        <f>元データ!D105</f>
        <v>1010</v>
      </c>
      <c r="C105" t="str">
        <f>元データ!E105</f>
        <v>小石川町</v>
      </c>
      <c r="D105" s="88" t="s">
        <v>441</v>
      </c>
      <c r="E105">
        <f>元データ!J105</f>
        <v>761</v>
      </c>
      <c r="F105">
        <f>元データ!K105</f>
        <v>7</v>
      </c>
      <c r="G105">
        <f>元データ!L105</f>
        <v>8</v>
      </c>
      <c r="H105">
        <f>元データ!M105</f>
        <v>776</v>
      </c>
      <c r="I105">
        <f>元データ!N105</f>
        <v>873</v>
      </c>
      <c r="J105">
        <f>元データ!O105</f>
        <v>8</v>
      </c>
      <c r="K105">
        <f>元データ!P105</f>
        <v>881</v>
      </c>
      <c r="L105">
        <f>元データ!Q105</f>
        <v>964</v>
      </c>
      <c r="M105">
        <f>元データ!R105</f>
        <v>9</v>
      </c>
      <c r="N105">
        <f>元データ!S105</f>
        <v>973</v>
      </c>
      <c r="O105">
        <f>元データ!T105</f>
        <v>1837</v>
      </c>
      <c r="P105">
        <f>元データ!U105</f>
        <v>17</v>
      </c>
      <c r="Q105">
        <f>元データ!V105</f>
        <v>1854</v>
      </c>
    </row>
    <row r="106" spans="1:17" x14ac:dyDescent="0.15">
      <c r="A106">
        <f>元データ!A106</f>
        <v>105</v>
      </c>
      <c r="B106">
        <f>元データ!D106</f>
        <v>1020</v>
      </c>
      <c r="C106" t="str">
        <f>元データ!E106</f>
        <v>東町</v>
      </c>
      <c r="D106" s="88" t="s">
        <v>441</v>
      </c>
      <c r="E106">
        <f>元データ!J106</f>
        <v>431</v>
      </c>
      <c r="F106">
        <f>元データ!K106</f>
        <v>6</v>
      </c>
      <c r="G106">
        <f>元データ!L106</f>
        <v>3</v>
      </c>
      <c r="H106">
        <f>元データ!M106</f>
        <v>440</v>
      </c>
      <c r="I106">
        <f>元データ!N106</f>
        <v>463</v>
      </c>
      <c r="J106">
        <f>元データ!O106</f>
        <v>8</v>
      </c>
      <c r="K106">
        <f>元データ!P106</f>
        <v>471</v>
      </c>
      <c r="L106">
        <f>元データ!Q106</f>
        <v>509</v>
      </c>
      <c r="M106">
        <f>元データ!R106</f>
        <v>6</v>
      </c>
      <c r="N106">
        <f>元データ!S106</f>
        <v>515</v>
      </c>
      <c r="O106">
        <f>元データ!T106</f>
        <v>972</v>
      </c>
      <c r="P106">
        <f>元データ!U106</f>
        <v>14</v>
      </c>
      <c r="Q106">
        <f>元データ!V106</f>
        <v>986</v>
      </c>
    </row>
    <row r="107" spans="1:17" x14ac:dyDescent="0.15">
      <c r="A107">
        <f>元データ!A107</f>
        <v>106</v>
      </c>
      <c r="B107">
        <f>元データ!D107</f>
        <v>1030</v>
      </c>
      <c r="C107" t="str">
        <f>元データ!E107</f>
        <v>メゾン・グランツ</v>
      </c>
      <c r="D107" s="88" t="s">
        <v>441</v>
      </c>
      <c r="E107">
        <f>元データ!J107</f>
        <v>100</v>
      </c>
      <c r="F107">
        <f>元データ!K107</f>
        <v>0</v>
      </c>
      <c r="G107">
        <f>元データ!L107</f>
        <v>0</v>
      </c>
      <c r="H107">
        <f>元データ!M107</f>
        <v>100</v>
      </c>
      <c r="I107">
        <f>元データ!N107</f>
        <v>77</v>
      </c>
      <c r="J107">
        <f>元データ!O107</f>
        <v>0</v>
      </c>
      <c r="K107">
        <f>元データ!P107</f>
        <v>77</v>
      </c>
      <c r="L107">
        <f>元データ!Q107</f>
        <v>106</v>
      </c>
      <c r="M107">
        <f>元データ!R107</f>
        <v>0</v>
      </c>
      <c r="N107">
        <f>元データ!S107</f>
        <v>106</v>
      </c>
      <c r="O107">
        <f>元データ!T107</f>
        <v>183</v>
      </c>
      <c r="P107">
        <f>元データ!U107</f>
        <v>0</v>
      </c>
      <c r="Q107">
        <f>元データ!V107</f>
        <v>183</v>
      </c>
    </row>
    <row r="108" spans="1:17" x14ac:dyDescent="0.15">
      <c r="A108">
        <f>元データ!A108</f>
        <v>107</v>
      </c>
      <c r="B108">
        <f>元データ!D108</f>
        <v>1040</v>
      </c>
      <c r="C108" t="str">
        <f>元データ!E108</f>
        <v>駅前第１</v>
      </c>
      <c r="D108" s="88" t="s">
        <v>441</v>
      </c>
      <c r="E108">
        <f>元データ!J108</f>
        <v>55</v>
      </c>
      <c r="F108">
        <f>元データ!K108</f>
        <v>6</v>
      </c>
      <c r="G108">
        <f>元データ!L108</f>
        <v>2</v>
      </c>
      <c r="H108">
        <f>元データ!M108</f>
        <v>63</v>
      </c>
      <c r="I108">
        <f>元データ!N108</f>
        <v>47</v>
      </c>
      <c r="J108">
        <f>元データ!O108</f>
        <v>3</v>
      </c>
      <c r="K108">
        <f>元データ!P108</f>
        <v>50</v>
      </c>
      <c r="L108">
        <f>元データ!Q108</f>
        <v>57</v>
      </c>
      <c r="M108">
        <f>元データ!R108</f>
        <v>5</v>
      </c>
      <c r="N108">
        <f>元データ!S108</f>
        <v>62</v>
      </c>
      <c r="O108">
        <f>元データ!T108</f>
        <v>104</v>
      </c>
      <c r="P108">
        <f>元データ!U108</f>
        <v>8</v>
      </c>
      <c r="Q108">
        <f>元データ!V108</f>
        <v>112</v>
      </c>
    </row>
    <row r="109" spans="1:17" x14ac:dyDescent="0.15">
      <c r="A109">
        <f>元データ!A109</f>
        <v>108</v>
      </c>
      <c r="B109">
        <f>元データ!D109</f>
        <v>1050</v>
      </c>
      <c r="C109" t="str">
        <f>元データ!E109</f>
        <v>ファミール藤枝</v>
      </c>
      <c r="D109" s="88" t="s">
        <v>441</v>
      </c>
      <c r="E109">
        <f>元データ!J109</f>
        <v>64</v>
      </c>
      <c r="F109">
        <f>元データ!K109</f>
        <v>0</v>
      </c>
      <c r="G109">
        <f>元データ!L109</f>
        <v>0</v>
      </c>
      <c r="H109">
        <f>元データ!M109</f>
        <v>64</v>
      </c>
      <c r="I109">
        <f>元データ!N109</f>
        <v>63</v>
      </c>
      <c r="J109">
        <f>元データ!O109</f>
        <v>0</v>
      </c>
      <c r="K109">
        <f>元データ!P109</f>
        <v>63</v>
      </c>
      <c r="L109">
        <f>元データ!Q109</f>
        <v>66</v>
      </c>
      <c r="M109">
        <f>元データ!R109</f>
        <v>0</v>
      </c>
      <c r="N109">
        <f>元データ!S109</f>
        <v>66</v>
      </c>
      <c r="O109">
        <f>元データ!T109</f>
        <v>129</v>
      </c>
      <c r="P109">
        <f>元データ!U109</f>
        <v>0</v>
      </c>
      <c r="Q109">
        <f>元データ!V109</f>
        <v>129</v>
      </c>
    </row>
    <row r="110" spans="1:17" x14ac:dyDescent="0.15">
      <c r="A110">
        <f>元データ!A110</f>
        <v>109</v>
      </c>
      <c r="B110">
        <f>元データ!D110</f>
        <v>1055</v>
      </c>
      <c r="C110" t="str">
        <f>元データ!E110</f>
        <v>エンブルエバー藤枝駅前</v>
      </c>
      <c r="D110" s="88" t="s">
        <v>441</v>
      </c>
      <c r="E110">
        <f>元データ!J110</f>
        <v>59</v>
      </c>
      <c r="F110">
        <f>元データ!K110</f>
        <v>2</v>
      </c>
      <c r="G110">
        <f>元データ!L110</f>
        <v>1</v>
      </c>
      <c r="H110">
        <f>元データ!M110</f>
        <v>62</v>
      </c>
      <c r="I110">
        <f>元データ!N110</f>
        <v>68</v>
      </c>
      <c r="J110">
        <f>元データ!O110</f>
        <v>2</v>
      </c>
      <c r="K110">
        <f>元データ!P110</f>
        <v>70</v>
      </c>
      <c r="L110">
        <f>元データ!Q110</f>
        <v>74</v>
      </c>
      <c r="M110">
        <f>元データ!R110</f>
        <v>3</v>
      </c>
      <c r="N110">
        <f>元データ!S110</f>
        <v>77</v>
      </c>
      <c r="O110">
        <f>元データ!T110</f>
        <v>142</v>
      </c>
      <c r="P110">
        <f>元データ!U110</f>
        <v>5</v>
      </c>
      <c r="Q110">
        <f>元データ!V110</f>
        <v>147</v>
      </c>
    </row>
    <row r="111" spans="1:17" x14ac:dyDescent="0.15">
      <c r="A111">
        <f>元データ!A111</f>
        <v>110</v>
      </c>
      <c r="B111">
        <f>元データ!D111</f>
        <v>1060</v>
      </c>
      <c r="C111" t="str">
        <f>元データ!E111</f>
        <v>駅前第２</v>
      </c>
      <c r="D111" s="88" t="s">
        <v>441</v>
      </c>
      <c r="E111">
        <f>元データ!J111</f>
        <v>44</v>
      </c>
      <c r="F111">
        <f>元データ!K111</f>
        <v>5</v>
      </c>
      <c r="G111">
        <f>元データ!L111</f>
        <v>1</v>
      </c>
      <c r="H111">
        <f>元データ!M111</f>
        <v>50</v>
      </c>
      <c r="I111">
        <f>元データ!N111</f>
        <v>36</v>
      </c>
      <c r="J111">
        <f>元データ!O111</f>
        <v>4</v>
      </c>
      <c r="K111">
        <f>元データ!P111</f>
        <v>40</v>
      </c>
      <c r="L111">
        <f>元データ!Q111</f>
        <v>39</v>
      </c>
      <c r="M111">
        <f>元データ!R111</f>
        <v>2</v>
      </c>
      <c r="N111">
        <f>元データ!S111</f>
        <v>41</v>
      </c>
      <c r="O111">
        <f>元データ!T111</f>
        <v>75</v>
      </c>
      <c r="P111">
        <f>元データ!U111</f>
        <v>6</v>
      </c>
      <c r="Q111">
        <f>元データ!V111</f>
        <v>81</v>
      </c>
    </row>
    <row r="112" spans="1:17" x14ac:dyDescent="0.15">
      <c r="A112">
        <f>元データ!A112</f>
        <v>111</v>
      </c>
      <c r="B112">
        <f>元データ!D112</f>
        <v>1070</v>
      </c>
      <c r="C112" t="str">
        <f>元データ!E112</f>
        <v>駅前第３</v>
      </c>
      <c r="D112" s="88" t="s">
        <v>441</v>
      </c>
      <c r="E112">
        <f>元データ!J112</f>
        <v>97</v>
      </c>
      <c r="F112">
        <f>元データ!K112</f>
        <v>5</v>
      </c>
      <c r="G112">
        <f>元データ!L112</f>
        <v>0</v>
      </c>
      <c r="H112">
        <f>元データ!M112</f>
        <v>102</v>
      </c>
      <c r="I112">
        <f>元データ!N112</f>
        <v>97</v>
      </c>
      <c r="J112">
        <f>元データ!O112</f>
        <v>4</v>
      </c>
      <c r="K112">
        <f>元データ!P112</f>
        <v>101</v>
      </c>
      <c r="L112">
        <f>元データ!Q112</f>
        <v>102</v>
      </c>
      <c r="M112">
        <f>元データ!R112</f>
        <v>2</v>
      </c>
      <c r="N112">
        <f>元データ!S112</f>
        <v>104</v>
      </c>
      <c r="O112">
        <f>元データ!T112</f>
        <v>199</v>
      </c>
      <c r="P112">
        <f>元データ!U112</f>
        <v>6</v>
      </c>
      <c r="Q112">
        <f>元データ!V112</f>
        <v>205</v>
      </c>
    </row>
    <row r="113" spans="1:17" x14ac:dyDescent="0.15">
      <c r="A113">
        <f>元データ!A113</f>
        <v>112</v>
      </c>
      <c r="B113">
        <f>元データ!D113</f>
        <v>1080</v>
      </c>
      <c r="C113" t="str">
        <f>元データ!E113</f>
        <v>喜多町</v>
      </c>
      <c r="D113" s="88" t="s">
        <v>441</v>
      </c>
      <c r="E113">
        <f>元データ!J113</f>
        <v>139</v>
      </c>
      <c r="F113">
        <f>元データ!K113</f>
        <v>12</v>
      </c>
      <c r="G113">
        <f>元データ!L113</f>
        <v>2</v>
      </c>
      <c r="H113">
        <f>元データ!M113</f>
        <v>153</v>
      </c>
      <c r="I113">
        <f>元データ!N113</f>
        <v>137</v>
      </c>
      <c r="J113">
        <f>元データ!O113</f>
        <v>5</v>
      </c>
      <c r="K113">
        <f>元データ!P113</f>
        <v>142</v>
      </c>
      <c r="L113">
        <f>元データ!Q113</f>
        <v>164</v>
      </c>
      <c r="M113">
        <f>元データ!R113</f>
        <v>11</v>
      </c>
      <c r="N113">
        <f>元データ!S113</f>
        <v>175</v>
      </c>
      <c r="O113">
        <f>元データ!T113</f>
        <v>301</v>
      </c>
      <c r="P113">
        <f>元データ!U113</f>
        <v>16</v>
      </c>
      <c r="Q113">
        <f>元データ!V113</f>
        <v>317</v>
      </c>
    </row>
    <row r="114" spans="1:17" x14ac:dyDescent="0.15">
      <c r="A114">
        <f>元データ!A114</f>
        <v>113</v>
      </c>
      <c r="B114">
        <f>元データ!D114</f>
        <v>1090</v>
      </c>
      <c r="C114" t="str">
        <f>元データ!E114</f>
        <v>サーパス西公園</v>
      </c>
      <c r="D114" s="88" t="s">
        <v>441</v>
      </c>
      <c r="E114">
        <f>元データ!J114</f>
        <v>71</v>
      </c>
      <c r="F114">
        <f>元データ!K114</f>
        <v>0</v>
      </c>
      <c r="G114">
        <f>元データ!L114</f>
        <v>0</v>
      </c>
      <c r="H114">
        <f>元データ!M114</f>
        <v>71</v>
      </c>
      <c r="I114">
        <f>元データ!N114</f>
        <v>79</v>
      </c>
      <c r="J114">
        <f>元データ!O114</f>
        <v>0</v>
      </c>
      <c r="K114">
        <f>元データ!P114</f>
        <v>79</v>
      </c>
      <c r="L114">
        <f>元データ!Q114</f>
        <v>96</v>
      </c>
      <c r="M114">
        <f>元データ!R114</f>
        <v>0</v>
      </c>
      <c r="N114">
        <f>元データ!S114</f>
        <v>96</v>
      </c>
      <c r="O114">
        <f>元データ!T114</f>
        <v>175</v>
      </c>
      <c r="P114">
        <f>元データ!U114</f>
        <v>0</v>
      </c>
      <c r="Q114">
        <f>元データ!V114</f>
        <v>175</v>
      </c>
    </row>
    <row r="115" spans="1:17" x14ac:dyDescent="0.15">
      <c r="A115">
        <f>元データ!A115</f>
        <v>114</v>
      </c>
      <c r="B115">
        <f>元データ!D115</f>
        <v>1100</v>
      </c>
      <c r="C115" t="str">
        <f>元データ!E115</f>
        <v>駿河台</v>
      </c>
      <c r="D115" s="88" t="s">
        <v>441</v>
      </c>
      <c r="E115">
        <f>元データ!J115</f>
        <v>0</v>
      </c>
      <c r="F115">
        <f>元データ!K115</f>
        <v>0</v>
      </c>
      <c r="G115">
        <f>元データ!L115</f>
        <v>0</v>
      </c>
      <c r="H115">
        <f>元データ!M115</f>
        <v>0</v>
      </c>
      <c r="I115">
        <f>元データ!N115</f>
        <v>0</v>
      </c>
      <c r="J115">
        <f>元データ!O115</f>
        <v>0</v>
      </c>
      <c r="K115">
        <f>元データ!P115</f>
        <v>0</v>
      </c>
      <c r="L115">
        <f>元データ!Q115</f>
        <v>0</v>
      </c>
      <c r="M115">
        <f>元データ!R115</f>
        <v>0</v>
      </c>
      <c r="N115">
        <f>元データ!S115</f>
        <v>0</v>
      </c>
      <c r="O115">
        <f>元データ!T115</f>
        <v>0</v>
      </c>
      <c r="P115">
        <f>元データ!U115</f>
        <v>0</v>
      </c>
      <c r="Q115">
        <f>元データ!V115</f>
        <v>0</v>
      </c>
    </row>
    <row r="116" spans="1:17" x14ac:dyDescent="0.15">
      <c r="A116">
        <f>元データ!A116</f>
        <v>115</v>
      </c>
      <c r="B116">
        <f>元データ!D116</f>
        <v>1110</v>
      </c>
      <c r="C116" t="str">
        <f>元データ!E116</f>
        <v>駿河台１</v>
      </c>
      <c r="D116" s="88" t="s">
        <v>441</v>
      </c>
      <c r="E116">
        <f>元データ!J116</f>
        <v>119</v>
      </c>
      <c r="F116">
        <f>元データ!K116</f>
        <v>1</v>
      </c>
      <c r="G116">
        <f>元データ!L116</f>
        <v>1</v>
      </c>
      <c r="H116">
        <f>元データ!M116</f>
        <v>121</v>
      </c>
      <c r="I116">
        <f>元データ!N116</f>
        <v>124</v>
      </c>
      <c r="J116">
        <f>元データ!O116</f>
        <v>1</v>
      </c>
      <c r="K116">
        <f>元データ!P116</f>
        <v>125</v>
      </c>
      <c r="L116">
        <f>元データ!Q116</f>
        <v>135</v>
      </c>
      <c r="M116">
        <f>元データ!R116</f>
        <v>1</v>
      </c>
      <c r="N116">
        <f>元データ!S116</f>
        <v>136</v>
      </c>
      <c r="O116">
        <f>元データ!T116</f>
        <v>259</v>
      </c>
      <c r="P116">
        <f>元データ!U116</f>
        <v>2</v>
      </c>
      <c r="Q116">
        <f>元データ!V116</f>
        <v>261</v>
      </c>
    </row>
    <row r="117" spans="1:17" x14ac:dyDescent="0.15">
      <c r="A117">
        <f>元データ!A117</f>
        <v>116</v>
      </c>
      <c r="B117">
        <f>元データ!D117</f>
        <v>1120</v>
      </c>
      <c r="C117" t="str">
        <f>元データ!E117</f>
        <v>南駿河台</v>
      </c>
      <c r="D117" s="88" t="s">
        <v>441</v>
      </c>
      <c r="E117">
        <f>元データ!J117</f>
        <v>0</v>
      </c>
      <c r="F117">
        <f>元データ!K117</f>
        <v>0</v>
      </c>
      <c r="G117">
        <f>元データ!L117</f>
        <v>0</v>
      </c>
      <c r="H117">
        <f>元データ!M117</f>
        <v>0</v>
      </c>
      <c r="I117">
        <f>元データ!N117</f>
        <v>0</v>
      </c>
      <c r="J117">
        <f>元データ!O117</f>
        <v>0</v>
      </c>
      <c r="K117">
        <f>元データ!P117</f>
        <v>0</v>
      </c>
      <c r="L117">
        <f>元データ!Q117</f>
        <v>0</v>
      </c>
      <c r="M117">
        <f>元データ!R117</f>
        <v>0</v>
      </c>
      <c r="N117">
        <f>元データ!S117</f>
        <v>0</v>
      </c>
      <c r="O117">
        <f>元データ!T117</f>
        <v>0</v>
      </c>
      <c r="P117">
        <f>元データ!U117</f>
        <v>0</v>
      </c>
      <c r="Q117">
        <f>元データ!V117</f>
        <v>0</v>
      </c>
    </row>
    <row r="118" spans="1:17" x14ac:dyDescent="0.15">
      <c r="A118">
        <f>元データ!A118</f>
        <v>117</v>
      </c>
      <c r="B118">
        <f>元データ!D118</f>
        <v>1130</v>
      </c>
      <c r="C118" t="str">
        <f>元データ!E118</f>
        <v>駿河台２</v>
      </c>
      <c r="D118" s="88" t="s">
        <v>441</v>
      </c>
      <c r="E118">
        <f>元データ!J118</f>
        <v>291</v>
      </c>
      <c r="F118">
        <f>元データ!K118</f>
        <v>5</v>
      </c>
      <c r="G118">
        <f>元データ!L118</f>
        <v>3</v>
      </c>
      <c r="H118">
        <f>元データ!M118</f>
        <v>299</v>
      </c>
      <c r="I118">
        <f>元データ!N118</f>
        <v>290</v>
      </c>
      <c r="J118">
        <f>元データ!O118</f>
        <v>6</v>
      </c>
      <c r="K118">
        <f>元データ!P118</f>
        <v>296</v>
      </c>
      <c r="L118">
        <f>元データ!Q118</f>
        <v>303</v>
      </c>
      <c r="M118">
        <f>元データ!R118</f>
        <v>5</v>
      </c>
      <c r="N118">
        <f>元データ!S118</f>
        <v>308</v>
      </c>
      <c r="O118">
        <f>元データ!T118</f>
        <v>593</v>
      </c>
      <c r="P118">
        <f>元データ!U118</f>
        <v>11</v>
      </c>
      <c r="Q118">
        <f>元データ!V118</f>
        <v>604</v>
      </c>
    </row>
    <row r="119" spans="1:17" x14ac:dyDescent="0.15">
      <c r="A119">
        <f>元データ!A119</f>
        <v>118</v>
      </c>
      <c r="B119">
        <f>元データ!D119</f>
        <v>1140</v>
      </c>
      <c r="C119" t="str">
        <f>元データ!E119</f>
        <v>駿河台３・５</v>
      </c>
      <c r="D119" s="88" t="s">
        <v>441</v>
      </c>
      <c r="E119">
        <f>元データ!J119</f>
        <v>237</v>
      </c>
      <c r="F119">
        <f>元データ!K119</f>
        <v>4</v>
      </c>
      <c r="G119">
        <f>元データ!L119</f>
        <v>1</v>
      </c>
      <c r="H119">
        <f>元データ!M119</f>
        <v>242</v>
      </c>
      <c r="I119">
        <f>元データ!N119</f>
        <v>262</v>
      </c>
      <c r="J119">
        <f>元データ!O119</f>
        <v>4</v>
      </c>
      <c r="K119">
        <f>元データ!P119</f>
        <v>266</v>
      </c>
      <c r="L119">
        <f>元データ!Q119</f>
        <v>287</v>
      </c>
      <c r="M119">
        <f>元データ!R119</f>
        <v>3</v>
      </c>
      <c r="N119">
        <f>元データ!S119</f>
        <v>290</v>
      </c>
      <c r="O119">
        <f>元データ!T119</f>
        <v>549</v>
      </c>
      <c r="P119">
        <f>元データ!U119</f>
        <v>7</v>
      </c>
      <c r="Q119">
        <f>元データ!V119</f>
        <v>556</v>
      </c>
    </row>
    <row r="120" spans="1:17" x14ac:dyDescent="0.15">
      <c r="A120">
        <f>元データ!A120</f>
        <v>119</v>
      </c>
      <c r="B120">
        <f>元データ!D120</f>
        <v>1150</v>
      </c>
      <c r="C120" t="str">
        <f>元データ!E120</f>
        <v>駿河台団地</v>
      </c>
      <c r="D120" s="88" t="s">
        <v>441</v>
      </c>
      <c r="E120">
        <f>元データ!J120</f>
        <v>53</v>
      </c>
      <c r="F120">
        <f>元データ!K120</f>
        <v>10</v>
      </c>
      <c r="G120">
        <f>元データ!L120</f>
        <v>4</v>
      </c>
      <c r="H120">
        <f>元データ!M120</f>
        <v>67</v>
      </c>
      <c r="I120">
        <f>元データ!N120</f>
        <v>44</v>
      </c>
      <c r="J120">
        <f>元データ!O120</f>
        <v>16</v>
      </c>
      <c r="K120">
        <f>元データ!P120</f>
        <v>60</v>
      </c>
      <c r="L120">
        <f>元データ!Q120</f>
        <v>56</v>
      </c>
      <c r="M120">
        <f>元データ!R120</f>
        <v>19</v>
      </c>
      <c r="N120">
        <f>元データ!S120</f>
        <v>75</v>
      </c>
      <c r="O120">
        <f>元データ!T120</f>
        <v>100</v>
      </c>
      <c r="P120">
        <f>元データ!U120</f>
        <v>35</v>
      </c>
      <c r="Q120">
        <f>元データ!V120</f>
        <v>135</v>
      </c>
    </row>
    <row r="121" spans="1:17" x14ac:dyDescent="0.15">
      <c r="A121">
        <f>元データ!A121</f>
        <v>120</v>
      </c>
      <c r="B121">
        <f>元データ!D121</f>
        <v>1160</v>
      </c>
      <c r="C121" t="str">
        <f>元データ!E121</f>
        <v>駿河台西団地</v>
      </c>
      <c r="D121" s="88" t="s">
        <v>441</v>
      </c>
      <c r="E121">
        <f>元データ!J121</f>
        <v>109</v>
      </c>
      <c r="F121">
        <f>元データ!K121</f>
        <v>5</v>
      </c>
      <c r="G121">
        <f>元データ!L121</f>
        <v>1</v>
      </c>
      <c r="H121">
        <f>元データ!M121</f>
        <v>115</v>
      </c>
      <c r="I121">
        <f>元データ!N121</f>
        <v>90</v>
      </c>
      <c r="J121">
        <f>元データ!O121</f>
        <v>5</v>
      </c>
      <c r="K121">
        <f>元データ!P121</f>
        <v>95</v>
      </c>
      <c r="L121">
        <f>元データ!Q121</f>
        <v>73</v>
      </c>
      <c r="M121">
        <f>元データ!R121</f>
        <v>10</v>
      </c>
      <c r="N121">
        <f>元データ!S121</f>
        <v>83</v>
      </c>
      <c r="O121">
        <f>元データ!T121</f>
        <v>163</v>
      </c>
      <c r="P121">
        <f>元データ!U121</f>
        <v>15</v>
      </c>
      <c r="Q121">
        <f>元データ!V121</f>
        <v>178</v>
      </c>
    </row>
    <row r="122" spans="1:17" x14ac:dyDescent="0.15">
      <c r="A122">
        <f>元データ!A122</f>
        <v>121</v>
      </c>
      <c r="B122">
        <f>元データ!D122</f>
        <v>1170</v>
      </c>
      <c r="C122" t="str">
        <f>元データ!E122</f>
        <v>南駿河台１・２</v>
      </c>
      <c r="D122" s="88" t="s">
        <v>441</v>
      </c>
      <c r="E122">
        <f>元データ!J122</f>
        <v>274</v>
      </c>
      <c r="F122">
        <f>元データ!K122</f>
        <v>7</v>
      </c>
      <c r="G122">
        <f>元データ!L122</f>
        <v>2</v>
      </c>
      <c r="H122">
        <f>元データ!M122</f>
        <v>283</v>
      </c>
      <c r="I122">
        <f>元データ!N122</f>
        <v>300</v>
      </c>
      <c r="J122">
        <f>元データ!O122</f>
        <v>4</v>
      </c>
      <c r="K122">
        <f>元データ!P122</f>
        <v>304</v>
      </c>
      <c r="L122">
        <f>元データ!Q122</f>
        <v>328</v>
      </c>
      <c r="M122">
        <f>元データ!R122</f>
        <v>5</v>
      </c>
      <c r="N122">
        <f>元データ!S122</f>
        <v>333</v>
      </c>
      <c r="O122">
        <f>元データ!T122</f>
        <v>628</v>
      </c>
      <c r="P122">
        <f>元データ!U122</f>
        <v>9</v>
      </c>
      <c r="Q122">
        <f>元データ!V122</f>
        <v>637</v>
      </c>
    </row>
    <row r="123" spans="1:17" x14ac:dyDescent="0.15">
      <c r="A123">
        <f>元データ!A123</f>
        <v>122</v>
      </c>
      <c r="B123">
        <f>元データ!D123</f>
        <v>1180</v>
      </c>
      <c r="C123" t="str">
        <f>元データ!E123</f>
        <v>南駿河台３</v>
      </c>
      <c r="D123" s="88" t="s">
        <v>441</v>
      </c>
      <c r="E123">
        <f>元データ!J123</f>
        <v>210</v>
      </c>
      <c r="F123">
        <f>元データ!K123</f>
        <v>14</v>
      </c>
      <c r="G123">
        <f>元データ!L123</f>
        <v>2</v>
      </c>
      <c r="H123">
        <f>元データ!M123</f>
        <v>226</v>
      </c>
      <c r="I123">
        <f>元データ!N123</f>
        <v>226</v>
      </c>
      <c r="J123">
        <f>元データ!O123</f>
        <v>11</v>
      </c>
      <c r="K123">
        <f>元データ!P123</f>
        <v>237</v>
      </c>
      <c r="L123">
        <f>元データ!Q123</f>
        <v>214</v>
      </c>
      <c r="M123">
        <f>元データ!R123</f>
        <v>12</v>
      </c>
      <c r="N123">
        <f>元データ!S123</f>
        <v>226</v>
      </c>
      <c r="O123">
        <f>元データ!T123</f>
        <v>440</v>
      </c>
      <c r="P123">
        <f>元データ!U123</f>
        <v>23</v>
      </c>
      <c r="Q123">
        <f>元データ!V123</f>
        <v>463</v>
      </c>
    </row>
    <row r="124" spans="1:17" x14ac:dyDescent="0.15">
      <c r="A124">
        <f>元データ!A124</f>
        <v>123</v>
      </c>
      <c r="B124">
        <f>元データ!D124</f>
        <v>1190</v>
      </c>
      <c r="C124" t="str">
        <f>元データ!E124</f>
        <v>南駿河台４</v>
      </c>
      <c r="D124" s="88" t="s">
        <v>441</v>
      </c>
      <c r="E124">
        <f>元データ!J124</f>
        <v>306</v>
      </c>
      <c r="F124">
        <f>元データ!K124</f>
        <v>16</v>
      </c>
      <c r="G124">
        <f>元データ!L124</f>
        <v>3</v>
      </c>
      <c r="H124">
        <f>元データ!M124</f>
        <v>325</v>
      </c>
      <c r="I124">
        <f>元データ!N124</f>
        <v>299</v>
      </c>
      <c r="J124">
        <f>元データ!O124</f>
        <v>12</v>
      </c>
      <c r="K124">
        <f>元データ!P124</f>
        <v>311</v>
      </c>
      <c r="L124">
        <f>元データ!Q124</f>
        <v>336</v>
      </c>
      <c r="M124">
        <f>元データ!R124</f>
        <v>16</v>
      </c>
      <c r="N124">
        <f>元データ!S124</f>
        <v>352</v>
      </c>
      <c r="O124">
        <f>元データ!T124</f>
        <v>635</v>
      </c>
      <c r="P124">
        <f>元データ!U124</f>
        <v>28</v>
      </c>
      <c r="Q124">
        <f>元データ!V124</f>
        <v>663</v>
      </c>
    </row>
    <row r="125" spans="1:17" x14ac:dyDescent="0.15">
      <c r="A125">
        <f>元データ!A125</f>
        <v>124</v>
      </c>
      <c r="B125">
        <f>元データ!D125</f>
        <v>1200</v>
      </c>
      <c r="C125" t="str">
        <f>元データ!E125</f>
        <v>南駿河台５</v>
      </c>
      <c r="D125" s="88" t="s">
        <v>441</v>
      </c>
      <c r="E125">
        <f>元データ!J125</f>
        <v>214</v>
      </c>
      <c r="F125">
        <f>元データ!K125</f>
        <v>1</v>
      </c>
      <c r="G125">
        <f>元データ!L125</f>
        <v>0</v>
      </c>
      <c r="H125">
        <f>元データ!M125</f>
        <v>215</v>
      </c>
      <c r="I125">
        <f>元データ!N125</f>
        <v>235</v>
      </c>
      <c r="J125">
        <f>元データ!O125</f>
        <v>0</v>
      </c>
      <c r="K125">
        <f>元データ!P125</f>
        <v>235</v>
      </c>
      <c r="L125">
        <f>元データ!Q125</f>
        <v>240</v>
      </c>
      <c r="M125">
        <f>元データ!R125</f>
        <v>1</v>
      </c>
      <c r="N125">
        <f>元データ!S125</f>
        <v>241</v>
      </c>
      <c r="O125">
        <f>元データ!T125</f>
        <v>475</v>
      </c>
      <c r="P125">
        <f>元データ!U125</f>
        <v>1</v>
      </c>
      <c r="Q125">
        <f>元データ!V125</f>
        <v>476</v>
      </c>
    </row>
    <row r="126" spans="1:17" x14ac:dyDescent="0.15">
      <c r="A126">
        <f>元データ!A126</f>
        <v>125</v>
      </c>
      <c r="B126">
        <f>元データ!D126</f>
        <v>1201</v>
      </c>
      <c r="C126" t="str">
        <f>元データ!E126</f>
        <v>南駿河台６</v>
      </c>
      <c r="D126" s="88" t="s">
        <v>441</v>
      </c>
      <c r="E126">
        <f>元データ!J126</f>
        <v>270</v>
      </c>
      <c r="F126">
        <f>元データ!K126</f>
        <v>3</v>
      </c>
      <c r="G126">
        <f>元データ!L126</f>
        <v>2</v>
      </c>
      <c r="H126">
        <f>元データ!M126</f>
        <v>275</v>
      </c>
      <c r="I126">
        <f>元データ!N126</f>
        <v>386</v>
      </c>
      <c r="J126">
        <f>元データ!O126</f>
        <v>6</v>
      </c>
      <c r="K126">
        <f>元データ!P126</f>
        <v>392</v>
      </c>
      <c r="L126">
        <f>元データ!Q126</f>
        <v>401</v>
      </c>
      <c r="M126">
        <f>元データ!R126</f>
        <v>4</v>
      </c>
      <c r="N126">
        <f>元データ!S126</f>
        <v>405</v>
      </c>
      <c r="O126">
        <f>元データ!T126</f>
        <v>787</v>
      </c>
      <c r="P126">
        <f>元データ!U126</f>
        <v>10</v>
      </c>
      <c r="Q126">
        <f>元データ!V126</f>
        <v>797</v>
      </c>
    </row>
    <row r="127" spans="1:17" x14ac:dyDescent="0.15">
      <c r="A127">
        <f>元データ!A127</f>
        <v>126</v>
      </c>
      <c r="B127">
        <f>元データ!D127</f>
        <v>1210</v>
      </c>
      <c r="C127" t="str">
        <f>元データ!E127</f>
        <v>メゾン駿河台</v>
      </c>
      <c r="D127" s="88" t="s">
        <v>441</v>
      </c>
      <c r="E127">
        <f>元データ!J127</f>
        <v>119</v>
      </c>
      <c r="F127">
        <f>元データ!K127</f>
        <v>0</v>
      </c>
      <c r="G127">
        <f>元データ!L127</f>
        <v>2</v>
      </c>
      <c r="H127">
        <f>元データ!M127</f>
        <v>121</v>
      </c>
      <c r="I127">
        <f>元データ!N127</f>
        <v>104</v>
      </c>
      <c r="J127">
        <f>元データ!O127</f>
        <v>0</v>
      </c>
      <c r="K127">
        <f>元データ!P127</f>
        <v>104</v>
      </c>
      <c r="L127">
        <f>元データ!Q127</f>
        <v>138</v>
      </c>
      <c r="M127">
        <f>元データ!R127</f>
        <v>4</v>
      </c>
      <c r="N127">
        <f>元データ!S127</f>
        <v>142</v>
      </c>
      <c r="O127">
        <f>元データ!T127</f>
        <v>242</v>
      </c>
      <c r="P127">
        <f>元データ!U127</f>
        <v>4</v>
      </c>
      <c r="Q127">
        <f>元データ!V127</f>
        <v>246</v>
      </c>
    </row>
    <row r="128" spans="1:17" x14ac:dyDescent="0.15">
      <c r="A128">
        <f>元データ!A128</f>
        <v>127</v>
      </c>
      <c r="B128">
        <f>元データ!D128</f>
        <v>1220</v>
      </c>
      <c r="C128" t="str">
        <f>元データ!E128</f>
        <v>青木第１</v>
      </c>
      <c r="D128" s="88" t="s">
        <v>441</v>
      </c>
      <c r="E128">
        <f>元データ!J128</f>
        <v>0</v>
      </c>
      <c r="F128">
        <f>元データ!K128</f>
        <v>0</v>
      </c>
      <c r="G128">
        <f>元データ!L128</f>
        <v>0</v>
      </c>
      <c r="H128">
        <f>元データ!M128</f>
        <v>0</v>
      </c>
      <c r="I128">
        <f>元データ!N128</f>
        <v>0</v>
      </c>
      <c r="J128">
        <f>元データ!O128</f>
        <v>0</v>
      </c>
      <c r="K128">
        <f>元データ!P128</f>
        <v>0</v>
      </c>
      <c r="L128">
        <f>元データ!Q128</f>
        <v>0</v>
      </c>
      <c r="M128">
        <f>元データ!R128</f>
        <v>0</v>
      </c>
      <c r="N128">
        <f>元データ!S128</f>
        <v>0</v>
      </c>
      <c r="O128">
        <f>元データ!T128</f>
        <v>0</v>
      </c>
      <c r="P128">
        <f>元データ!U128</f>
        <v>0</v>
      </c>
      <c r="Q128">
        <f>元データ!V128</f>
        <v>0</v>
      </c>
    </row>
    <row r="129" spans="1:17" x14ac:dyDescent="0.15">
      <c r="A129">
        <f>元データ!A129</f>
        <v>128</v>
      </c>
      <c r="B129">
        <f>元データ!D129</f>
        <v>1230</v>
      </c>
      <c r="C129" t="str">
        <f>元データ!E129</f>
        <v>青木北</v>
      </c>
      <c r="D129" s="88" t="s">
        <v>441</v>
      </c>
      <c r="E129">
        <f>元データ!J129</f>
        <v>239</v>
      </c>
      <c r="F129">
        <f>元データ!K129</f>
        <v>4</v>
      </c>
      <c r="G129">
        <f>元データ!L129</f>
        <v>1</v>
      </c>
      <c r="H129">
        <f>元データ!M129</f>
        <v>244</v>
      </c>
      <c r="I129">
        <f>元データ!N129</f>
        <v>258</v>
      </c>
      <c r="J129">
        <f>元データ!O129</f>
        <v>0</v>
      </c>
      <c r="K129">
        <f>元データ!P129</f>
        <v>258</v>
      </c>
      <c r="L129">
        <f>元データ!Q129</f>
        <v>278</v>
      </c>
      <c r="M129">
        <f>元データ!R129</f>
        <v>5</v>
      </c>
      <c r="N129">
        <f>元データ!S129</f>
        <v>283</v>
      </c>
      <c r="O129">
        <f>元データ!T129</f>
        <v>536</v>
      </c>
      <c r="P129">
        <f>元データ!U129</f>
        <v>5</v>
      </c>
      <c r="Q129">
        <f>元データ!V129</f>
        <v>541</v>
      </c>
    </row>
    <row r="130" spans="1:17" x14ac:dyDescent="0.15">
      <c r="A130">
        <f>元データ!A130</f>
        <v>129</v>
      </c>
      <c r="B130">
        <f>元データ!D130</f>
        <v>1240</v>
      </c>
      <c r="C130" t="str">
        <f>元データ!E130</f>
        <v>青木西</v>
      </c>
      <c r="D130" s="88" t="s">
        <v>441</v>
      </c>
      <c r="E130">
        <f>元データ!J130</f>
        <v>351</v>
      </c>
      <c r="F130">
        <f>元データ!K130</f>
        <v>10</v>
      </c>
      <c r="G130">
        <f>元データ!L130</f>
        <v>4</v>
      </c>
      <c r="H130">
        <f>元データ!M130</f>
        <v>365</v>
      </c>
      <c r="I130">
        <f>元データ!N130</f>
        <v>360</v>
      </c>
      <c r="J130">
        <f>元データ!O130</f>
        <v>7</v>
      </c>
      <c r="K130">
        <f>元データ!P130</f>
        <v>367</v>
      </c>
      <c r="L130">
        <f>元データ!Q130</f>
        <v>396</v>
      </c>
      <c r="M130">
        <f>元データ!R130</f>
        <v>10</v>
      </c>
      <c r="N130">
        <f>元データ!S130</f>
        <v>406</v>
      </c>
      <c r="O130">
        <f>元データ!T130</f>
        <v>756</v>
      </c>
      <c r="P130">
        <f>元データ!U130</f>
        <v>17</v>
      </c>
      <c r="Q130">
        <f>元データ!V130</f>
        <v>773</v>
      </c>
    </row>
    <row r="131" spans="1:17" x14ac:dyDescent="0.15">
      <c r="A131">
        <f>元データ!A131</f>
        <v>130</v>
      </c>
      <c r="B131">
        <f>元データ!D131</f>
        <v>1250</v>
      </c>
      <c r="C131" t="str">
        <f>元データ!E131</f>
        <v>青木東</v>
      </c>
      <c r="D131" s="88" t="s">
        <v>441</v>
      </c>
      <c r="E131">
        <f>元データ!J131</f>
        <v>222</v>
      </c>
      <c r="F131">
        <f>元データ!K131</f>
        <v>3</v>
      </c>
      <c r="G131">
        <f>元データ!L131</f>
        <v>5</v>
      </c>
      <c r="H131">
        <f>元データ!M131</f>
        <v>230</v>
      </c>
      <c r="I131">
        <f>元データ!N131</f>
        <v>272</v>
      </c>
      <c r="J131">
        <f>元データ!O131</f>
        <v>5</v>
      </c>
      <c r="K131">
        <f>元データ!P131</f>
        <v>277</v>
      </c>
      <c r="L131">
        <f>元データ!Q131</f>
        <v>271</v>
      </c>
      <c r="M131">
        <f>元データ!R131</f>
        <v>8</v>
      </c>
      <c r="N131">
        <f>元データ!S131</f>
        <v>279</v>
      </c>
      <c r="O131">
        <f>元データ!T131</f>
        <v>543</v>
      </c>
      <c r="P131">
        <f>元データ!U131</f>
        <v>13</v>
      </c>
      <c r="Q131">
        <f>元データ!V131</f>
        <v>556</v>
      </c>
    </row>
    <row r="132" spans="1:17" x14ac:dyDescent="0.15">
      <c r="A132">
        <f>元データ!A132</f>
        <v>131</v>
      </c>
      <c r="B132">
        <f>元データ!D132</f>
        <v>1260</v>
      </c>
      <c r="C132" t="str">
        <f>元データ!E132</f>
        <v>青木南</v>
      </c>
      <c r="D132" s="88" t="s">
        <v>441</v>
      </c>
      <c r="E132">
        <f>元データ!J132</f>
        <v>404</v>
      </c>
      <c r="F132">
        <f>元データ!K132</f>
        <v>10</v>
      </c>
      <c r="G132">
        <f>元データ!L132</f>
        <v>2</v>
      </c>
      <c r="H132">
        <f>元データ!M132</f>
        <v>416</v>
      </c>
      <c r="I132">
        <f>元データ!N132</f>
        <v>434</v>
      </c>
      <c r="J132">
        <f>元データ!O132</f>
        <v>4</v>
      </c>
      <c r="K132">
        <f>元データ!P132</f>
        <v>438</v>
      </c>
      <c r="L132">
        <f>元データ!Q132</f>
        <v>405</v>
      </c>
      <c r="M132">
        <f>元データ!R132</f>
        <v>12</v>
      </c>
      <c r="N132">
        <f>元データ!S132</f>
        <v>417</v>
      </c>
      <c r="O132">
        <f>元データ!T132</f>
        <v>839</v>
      </c>
      <c r="P132">
        <f>元データ!U132</f>
        <v>16</v>
      </c>
      <c r="Q132">
        <f>元データ!V132</f>
        <v>855</v>
      </c>
    </row>
    <row r="133" spans="1:17" x14ac:dyDescent="0.15">
      <c r="A133">
        <f>元データ!A133</f>
        <v>132</v>
      </c>
      <c r="B133">
        <f>元データ!D133</f>
        <v>1270</v>
      </c>
      <c r="C133" t="str">
        <f>元データ!E133</f>
        <v>志太第１</v>
      </c>
      <c r="D133" s="88" t="s">
        <v>441</v>
      </c>
      <c r="E133">
        <f>元データ!J133</f>
        <v>277</v>
      </c>
      <c r="F133">
        <f>元データ!K133</f>
        <v>1</v>
      </c>
      <c r="G133">
        <f>元データ!L133</f>
        <v>1</v>
      </c>
      <c r="H133">
        <f>元データ!M133</f>
        <v>279</v>
      </c>
      <c r="I133">
        <f>元データ!N133</f>
        <v>314</v>
      </c>
      <c r="J133">
        <f>元データ!O133</f>
        <v>1</v>
      </c>
      <c r="K133">
        <f>元データ!P133</f>
        <v>315</v>
      </c>
      <c r="L133">
        <f>元データ!Q133</f>
        <v>312</v>
      </c>
      <c r="M133">
        <f>元データ!R133</f>
        <v>1</v>
      </c>
      <c r="N133">
        <f>元データ!S133</f>
        <v>313</v>
      </c>
      <c r="O133">
        <f>元データ!T133</f>
        <v>626</v>
      </c>
      <c r="P133">
        <f>元データ!U133</f>
        <v>2</v>
      </c>
      <c r="Q133">
        <f>元データ!V133</f>
        <v>628</v>
      </c>
    </row>
    <row r="134" spans="1:17" x14ac:dyDescent="0.15">
      <c r="A134">
        <f>元データ!A134</f>
        <v>133</v>
      </c>
      <c r="B134">
        <f>元データ!D134</f>
        <v>1280</v>
      </c>
      <c r="C134" t="str">
        <f>元データ!E134</f>
        <v>志太第２</v>
      </c>
      <c r="D134" s="88" t="s">
        <v>441</v>
      </c>
      <c r="E134">
        <f>元データ!J134</f>
        <v>259</v>
      </c>
      <c r="F134">
        <f>元データ!K134</f>
        <v>2</v>
      </c>
      <c r="G134">
        <f>元データ!L134</f>
        <v>3</v>
      </c>
      <c r="H134">
        <f>元データ!M134</f>
        <v>264</v>
      </c>
      <c r="I134">
        <f>元データ!N134</f>
        <v>316</v>
      </c>
      <c r="J134">
        <f>元データ!O134</f>
        <v>3</v>
      </c>
      <c r="K134">
        <f>元データ!P134</f>
        <v>319</v>
      </c>
      <c r="L134">
        <f>元データ!Q134</f>
        <v>316</v>
      </c>
      <c r="M134">
        <f>元データ!R134</f>
        <v>3</v>
      </c>
      <c r="N134">
        <f>元データ!S134</f>
        <v>319</v>
      </c>
      <c r="O134">
        <f>元データ!T134</f>
        <v>632</v>
      </c>
      <c r="P134">
        <f>元データ!U134</f>
        <v>6</v>
      </c>
      <c r="Q134">
        <f>元データ!V134</f>
        <v>638</v>
      </c>
    </row>
    <row r="135" spans="1:17" x14ac:dyDescent="0.15">
      <c r="A135">
        <f>元データ!A135</f>
        <v>134</v>
      </c>
      <c r="B135">
        <f>元データ!D135</f>
        <v>1290</v>
      </c>
      <c r="C135" t="str">
        <f>元データ!E135</f>
        <v>志太第３</v>
      </c>
      <c r="D135" s="88" t="s">
        <v>441</v>
      </c>
      <c r="E135">
        <f>元データ!J135</f>
        <v>311</v>
      </c>
      <c r="F135">
        <f>元データ!K135</f>
        <v>3</v>
      </c>
      <c r="G135">
        <f>元データ!L135</f>
        <v>2</v>
      </c>
      <c r="H135">
        <f>元データ!M135</f>
        <v>316</v>
      </c>
      <c r="I135">
        <f>元データ!N135</f>
        <v>345</v>
      </c>
      <c r="J135">
        <f>元データ!O135</f>
        <v>6</v>
      </c>
      <c r="K135">
        <f>元データ!P135</f>
        <v>351</v>
      </c>
      <c r="L135">
        <f>元データ!Q135</f>
        <v>387</v>
      </c>
      <c r="M135">
        <f>元データ!R135</f>
        <v>7</v>
      </c>
      <c r="N135">
        <f>元データ!S135</f>
        <v>394</v>
      </c>
      <c r="O135">
        <f>元データ!T135</f>
        <v>732</v>
      </c>
      <c r="P135">
        <f>元データ!U135</f>
        <v>13</v>
      </c>
      <c r="Q135">
        <f>元データ!V135</f>
        <v>745</v>
      </c>
    </row>
    <row r="136" spans="1:17" x14ac:dyDescent="0.15">
      <c r="A136">
        <f>元データ!A136</f>
        <v>135</v>
      </c>
      <c r="B136">
        <f>元データ!D136</f>
        <v>1300</v>
      </c>
      <c r="C136" t="str">
        <f>元データ!E136</f>
        <v>志太第４</v>
      </c>
      <c r="D136" s="88" t="s">
        <v>441</v>
      </c>
      <c r="E136">
        <f>元データ!J136</f>
        <v>187</v>
      </c>
      <c r="F136">
        <f>元データ!K136</f>
        <v>0</v>
      </c>
      <c r="G136">
        <f>元データ!L136</f>
        <v>0</v>
      </c>
      <c r="H136">
        <f>元データ!M136</f>
        <v>187</v>
      </c>
      <c r="I136">
        <f>元データ!N136</f>
        <v>237</v>
      </c>
      <c r="J136">
        <f>元データ!O136</f>
        <v>0</v>
      </c>
      <c r="K136">
        <f>元データ!P136</f>
        <v>237</v>
      </c>
      <c r="L136">
        <f>元データ!Q136</f>
        <v>243</v>
      </c>
      <c r="M136">
        <f>元データ!R136</f>
        <v>0</v>
      </c>
      <c r="N136">
        <f>元データ!S136</f>
        <v>243</v>
      </c>
      <c r="O136">
        <f>元データ!T136</f>
        <v>480</v>
      </c>
      <c r="P136">
        <f>元データ!U136</f>
        <v>0</v>
      </c>
      <c r="Q136">
        <f>元データ!V136</f>
        <v>480</v>
      </c>
    </row>
    <row r="137" spans="1:17" x14ac:dyDescent="0.15">
      <c r="A137">
        <f>元データ!A137</f>
        <v>136</v>
      </c>
      <c r="B137">
        <f>元データ!D137</f>
        <v>1310</v>
      </c>
      <c r="C137" t="str">
        <f>元データ!E137</f>
        <v>志太第５</v>
      </c>
      <c r="D137" s="88" t="s">
        <v>441</v>
      </c>
      <c r="E137">
        <f>元データ!J137</f>
        <v>151</v>
      </c>
      <c r="F137">
        <f>元データ!K137</f>
        <v>0</v>
      </c>
      <c r="G137">
        <f>元データ!L137</f>
        <v>2</v>
      </c>
      <c r="H137">
        <f>元データ!M137</f>
        <v>153</v>
      </c>
      <c r="I137">
        <f>元データ!N137</f>
        <v>150</v>
      </c>
      <c r="J137">
        <f>元データ!O137</f>
        <v>0</v>
      </c>
      <c r="K137">
        <f>元データ!P137</f>
        <v>150</v>
      </c>
      <c r="L137">
        <f>元データ!Q137</f>
        <v>178</v>
      </c>
      <c r="M137">
        <f>元データ!R137</f>
        <v>2</v>
      </c>
      <c r="N137">
        <f>元データ!S137</f>
        <v>180</v>
      </c>
      <c r="O137">
        <f>元データ!T137</f>
        <v>328</v>
      </c>
      <c r="P137">
        <f>元データ!U137</f>
        <v>2</v>
      </c>
      <c r="Q137">
        <f>元データ!V137</f>
        <v>330</v>
      </c>
    </row>
    <row r="138" spans="1:17" x14ac:dyDescent="0.15">
      <c r="A138">
        <f>元データ!A138</f>
        <v>137</v>
      </c>
      <c r="B138">
        <f>元データ!D138</f>
        <v>1320</v>
      </c>
      <c r="C138" t="str">
        <f>元データ!E138</f>
        <v>瀬戸新屋</v>
      </c>
      <c r="D138" s="88" t="s">
        <v>441</v>
      </c>
      <c r="E138">
        <f>元データ!J138</f>
        <v>586</v>
      </c>
      <c r="F138">
        <f>元データ!K138</f>
        <v>19</v>
      </c>
      <c r="G138">
        <f>元データ!L138</f>
        <v>5</v>
      </c>
      <c r="H138">
        <f>元データ!M138</f>
        <v>610</v>
      </c>
      <c r="I138">
        <f>元データ!N138</f>
        <v>656</v>
      </c>
      <c r="J138">
        <f>元データ!O138</f>
        <v>20</v>
      </c>
      <c r="K138">
        <f>元データ!P138</f>
        <v>676</v>
      </c>
      <c r="L138">
        <f>元データ!Q138</f>
        <v>670</v>
      </c>
      <c r="M138">
        <f>元データ!R138</f>
        <v>9</v>
      </c>
      <c r="N138">
        <f>元データ!S138</f>
        <v>679</v>
      </c>
      <c r="O138">
        <f>元データ!T138</f>
        <v>1326</v>
      </c>
      <c r="P138">
        <f>元データ!U138</f>
        <v>29</v>
      </c>
      <c r="Q138">
        <f>元データ!V138</f>
        <v>1355</v>
      </c>
    </row>
    <row r="139" spans="1:17" x14ac:dyDescent="0.15">
      <c r="A139">
        <f>元データ!A139</f>
        <v>138</v>
      </c>
      <c r="B139">
        <f>元データ!D139</f>
        <v>1330</v>
      </c>
      <c r="C139" t="str">
        <f>元データ!E139</f>
        <v>水上</v>
      </c>
      <c r="D139" s="88" t="s">
        <v>441</v>
      </c>
      <c r="E139">
        <f>元データ!J139</f>
        <v>298</v>
      </c>
      <c r="F139">
        <f>元データ!K139</f>
        <v>0</v>
      </c>
      <c r="G139">
        <f>元データ!L139</f>
        <v>1</v>
      </c>
      <c r="H139">
        <f>元データ!M139</f>
        <v>299</v>
      </c>
      <c r="I139">
        <f>元データ!N139</f>
        <v>366</v>
      </c>
      <c r="J139">
        <f>元データ!O139</f>
        <v>1</v>
      </c>
      <c r="K139">
        <f>元データ!P139</f>
        <v>367</v>
      </c>
      <c r="L139">
        <f>元データ!Q139</f>
        <v>392</v>
      </c>
      <c r="M139">
        <f>元データ!R139</f>
        <v>0</v>
      </c>
      <c r="N139">
        <f>元データ!S139</f>
        <v>392</v>
      </c>
      <c r="O139">
        <f>元データ!T139</f>
        <v>758</v>
      </c>
      <c r="P139">
        <f>元データ!U139</f>
        <v>1</v>
      </c>
      <c r="Q139">
        <f>元データ!V139</f>
        <v>759</v>
      </c>
    </row>
    <row r="140" spans="1:17" x14ac:dyDescent="0.15">
      <c r="A140">
        <f>元データ!A140</f>
        <v>139</v>
      </c>
      <c r="B140">
        <f>元データ!D140</f>
        <v>1340</v>
      </c>
      <c r="C140" t="str">
        <f>元データ!E140</f>
        <v>南新屋</v>
      </c>
      <c r="D140" s="88" t="s">
        <v>441</v>
      </c>
      <c r="E140">
        <f>元データ!J140</f>
        <v>348</v>
      </c>
      <c r="F140">
        <f>元データ!K140</f>
        <v>13</v>
      </c>
      <c r="G140">
        <f>元データ!L140</f>
        <v>3</v>
      </c>
      <c r="H140">
        <f>元データ!M140</f>
        <v>364</v>
      </c>
      <c r="I140">
        <f>元データ!N140</f>
        <v>344</v>
      </c>
      <c r="J140">
        <f>元データ!O140</f>
        <v>14</v>
      </c>
      <c r="K140">
        <f>元データ!P140</f>
        <v>358</v>
      </c>
      <c r="L140">
        <f>元データ!Q140</f>
        <v>323</v>
      </c>
      <c r="M140">
        <f>元データ!R140</f>
        <v>12</v>
      </c>
      <c r="N140">
        <f>元データ!S140</f>
        <v>335</v>
      </c>
      <c r="O140">
        <f>元データ!T140</f>
        <v>667</v>
      </c>
      <c r="P140">
        <f>元データ!U140</f>
        <v>26</v>
      </c>
      <c r="Q140">
        <f>元データ!V140</f>
        <v>693</v>
      </c>
    </row>
    <row r="141" spans="1:17" x14ac:dyDescent="0.15">
      <c r="A141">
        <f>元データ!A141</f>
        <v>140</v>
      </c>
      <c r="B141">
        <f>元データ!D141</f>
        <v>1350</v>
      </c>
      <c r="C141" t="str">
        <f>元データ!E141</f>
        <v>新南新屋</v>
      </c>
      <c r="D141" s="88" t="s">
        <v>441</v>
      </c>
      <c r="E141">
        <f>元データ!J141</f>
        <v>406</v>
      </c>
      <c r="F141">
        <f>元データ!K141</f>
        <v>8</v>
      </c>
      <c r="G141">
        <f>元データ!L141</f>
        <v>3</v>
      </c>
      <c r="H141">
        <f>元データ!M141</f>
        <v>417</v>
      </c>
      <c r="I141">
        <f>元データ!N141</f>
        <v>437</v>
      </c>
      <c r="J141">
        <f>元データ!O141</f>
        <v>8</v>
      </c>
      <c r="K141">
        <f>元データ!P141</f>
        <v>445</v>
      </c>
      <c r="L141">
        <f>元データ!Q141</f>
        <v>484</v>
      </c>
      <c r="M141">
        <f>元データ!R141</f>
        <v>3</v>
      </c>
      <c r="N141">
        <f>元データ!S141</f>
        <v>487</v>
      </c>
      <c r="O141">
        <f>元データ!T141</f>
        <v>921</v>
      </c>
      <c r="P141">
        <f>元データ!U141</f>
        <v>11</v>
      </c>
      <c r="Q141">
        <f>元データ!V141</f>
        <v>932</v>
      </c>
    </row>
    <row r="142" spans="1:17" x14ac:dyDescent="0.15">
      <c r="A142">
        <f>元データ!A142</f>
        <v>141</v>
      </c>
      <c r="B142">
        <f>元データ!D142</f>
        <v>1360</v>
      </c>
      <c r="C142" t="str">
        <f>元データ!E142</f>
        <v>芙蓉台</v>
      </c>
      <c r="D142" s="88" t="s">
        <v>441</v>
      </c>
      <c r="E142">
        <f>元データ!J142</f>
        <v>149</v>
      </c>
      <c r="F142">
        <f>元データ!K142</f>
        <v>0</v>
      </c>
      <c r="G142">
        <f>元データ!L142</f>
        <v>1</v>
      </c>
      <c r="H142">
        <f>元データ!M142</f>
        <v>150</v>
      </c>
      <c r="I142">
        <f>元データ!N142</f>
        <v>155</v>
      </c>
      <c r="J142">
        <f>元データ!O142</f>
        <v>0</v>
      </c>
      <c r="K142">
        <f>元データ!P142</f>
        <v>155</v>
      </c>
      <c r="L142">
        <f>元データ!Q142</f>
        <v>150</v>
      </c>
      <c r="M142">
        <f>元データ!R142</f>
        <v>1</v>
      </c>
      <c r="N142">
        <f>元データ!S142</f>
        <v>151</v>
      </c>
      <c r="O142">
        <f>元データ!T142</f>
        <v>305</v>
      </c>
      <c r="P142">
        <f>元データ!U142</f>
        <v>1</v>
      </c>
      <c r="Q142">
        <f>元データ!V142</f>
        <v>306</v>
      </c>
    </row>
    <row r="143" spans="1:17" x14ac:dyDescent="0.15">
      <c r="A143">
        <f>元データ!A143</f>
        <v>142</v>
      </c>
      <c r="B143">
        <f>元データ!D143</f>
        <v>1370</v>
      </c>
      <c r="C143" t="str">
        <f>元データ!E143</f>
        <v>緑の丘</v>
      </c>
      <c r="D143" s="88" t="s">
        <v>441</v>
      </c>
      <c r="E143">
        <f>元データ!J143</f>
        <v>127</v>
      </c>
      <c r="F143">
        <f>元データ!K143</f>
        <v>4</v>
      </c>
      <c r="G143">
        <f>元データ!L143</f>
        <v>0</v>
      </c>
      <c r="H143">
        <f>元データ!M143</f>
        <v>131</v>
      </c>
      <c r="I143">
        <f>元データ!N143</f>
        <v>180</v>
      </c>
      <c r="J143">
        <f>元データ!O143</f>
        <v>4</v>
      </c>
      <c r="K143">
        <f>元データ!P143</f>
        <v>184</v>
      </c>
      <c r="L143">
        <f>元データ!Q143</f>
        <v>217</v>
      </c>
      <c r="M143">
        <f>元データ!R143</f>
        <v>5</v>
      </c>
      <c r="N143">
        <f>元データ!S143</f>
        <v>222</v>
      </c>
      <c r="O143">
        <f>元データ!T143</f>
        <v>397</v>
      </c>
      <c r="P143">
        <f>元データ!U143</f>
        <v>9</v>
      </c>
      <c r="Q143">
        <f>元データ!V143</f>
        <v>406</v>
      </c>
    </row>
    <row r="144" spans="1:17" x14ac:dyDescent="0.15">
      <c r="A144">
        <f>元データ!A144</f>
        <v>143</v>
      </c>
      <c r="B144">
        <f>元データ!D144</f>
        <v>1380</v>
      </c>
      <c r="C144" t="str">
        <f>元データ!E144</f>
        <v>青葉町中</v>
      </c>
      <c r="D144" s="88" t="s">
        <v>441</v>
      </c>
      <c r="E144">
        <f>元データ!J144</f>
        <v>853</v>
      </c>
      <c r="F144">
        <f>元データ!K144</f>
        <v>18</v>
      </c>
      <c r="G144">
        <f>元データ!L144</f>
        <v>6</v>
      </c>
      <c r="H144">
        <f>元データ!M144</f>
        <v>877</v>
      </c>
      <c r="I144">
        <f>元データ!N144</f>
        <v>892</v>
      </c>
      <c r="J144">
        <f>元データ!O144</f>
        <v>13</v>
      </c>
      <c r="K144">
        <f>元データ!P144</f>
        <v>905</v>
      </c>
      <c r="L144">
        <f>元データ!Q144</f>
        <v>988</v>
      </c>
      <c r="M144">
        <f>元データ!R144</f>
        <v>15</v>
      </c>
      <c r="N144">
        <f>元データ!S144</f>
        <v>1003</v>
      </c>
      <c r="O144">
        <f>元データ!T144</f>
        <v>1880</v>
      </c>
      <c r="P144">
        <f>元データ!U144</f>
        <v>28</v>
      </c>
      <c r="Q144">
        <f>元データ!V144</f>
        <v>1908</v>
      </c>
    </row>
    <row r="145" spans="1:17" x14ac:dyDescent="0.15">
      <c r="A145">
        <f>元データ!A145</f>
        <v>144</v>
      </c>
      <c r="B145">
        <f>元データ!D145</f>
        <v>1390</v>
      </c>
      <c r="C145" t="str">
        <f>元データ!E145</f>
        <v>青葉町南</v>
      </c>
      <c r="D145" s="88" t="s">
        <v>441</v>
      </c>
      <c r="E145">
        <f>元データ!J145</f>
        <v>633</v>
      </c>
      <c r="F145">
        <f>元データ!K145</f>
        <v>23</v>
      </c>
      <c r="G145">
        <f>元データ!L145</f>
        <v>3</v>
      </c>
      <c r="H145">
        <f>元データ!M145</f>
        <v>659</v>
      </c>
      <c r="I145">
        <f>元データ!N145</f>
        <v>749</v>
      </c>
      <c r="J145">
        <f>元データ!O145</f>
        <v>16</v>
      </c>
      <c r="K145">
        <f>元データ!P145</f>
        <v>765</v>
      </c>
      <c r="L145">
        <f>元データ!Q145</f>
        <v>727</v>
      </c>
      <c r="M145">
        <f>元データ!R145</f>
        <v>14</v>
      </c>
      <c r="N145">
        <f>元データ!S145</f>
        <v>741</v>
      </c>
      <c r="O145">
        <f>元データ!T145</f>
        <v>1476</v>
      </c>
      <c r="P145">
        <f>元データ!U145</f>
        <v>30</v>
      </c>
      <c r="Q145">
        <f>元データ!V145</f>
        <v>1506</v>
      </c>
    </row>
    <row r="146" spans="1:17" x14ac:dyDescent="0.15">
      <c r="A146">
        <f>元データ!A146</f>
        <v>145</v>
      </c>
      <c r="B146">
        <f>元データ!D146</f>
        <v>1400</v>
      </c>
      <c r="C146" t="str">
        <f>元データ!E146</f>
        <v>追分</v>
      </c>
      <c r="D146" s="88" t="s">
        <v>441</v>
      </c>
      <c r="E146">
        <f>元データ!J146</f>
        <v>627</v>
      </c>
      <c r="F146">
        <f>元データ!K146</f>
        <v>29</v>
      </c>
      <c r="G146">
        <f>元データ!L146</f>
        <v>6</v>
      </c>
      <c r="H146">
        <f>元データ!M146</f>
        <v>662</v>
      </c>
      <c r="I146">
        <f>元データ!N146</f>
        <v>764</v>
      </c>
      <c r="J146">
        <f>元データ!O146</f>
        <v>21</v>
      </c>
      <c r="K146">
        <f>元データ!P146</f>
        <v>785</v>
      </c>
      <c r="L146">
        <f>元データ!Q146</f>
        <v>757</v>
      </c>
      <c r="M146">
        <f>元データ!R146</f>
        <v>32</v>
      </c>
      <c r="N146">
        <f>元データ!S146</f>
        <v>789</v>
      </c>
      <c r="O146">
        <f>元データ!T146</f>
        <v>1521</v>
      </c>
      <c r="P146">
        <f>元データ!U146</f>
        <v>53</v>
      </c>
      <c r="Q146">
        <f>元データ!V146</f>
        <v>1574</v>
      </c>
    </row>
    <row r="147" spans="1:17" x14ac:dyDescent="0.15">
      <c r="A147">
        <f>元データ!A147</f>
        <v>146</v>
      </c>
      <c r="B147">
        <f>元データ!D147</f>
        <v>1410</v>
      </c>
      <c r="C147" t="str">
        <f>元データ!E147</f>
        <v>追分西</v>
      </c>
      <c r="D147" s="88" t="s">
        <v>441</v>
      </c>
      <c r="E147">
        <f>元データ!J147</f>
        <v>142</v>
      </c>
      <c r="F147">
        <f>元データ!K147</f>
        <v>1</v>
      </c>
      <c r="G147">
        <f>元データ!L147</f>
        <v>0</v>
      </c>
      <c r="H147">
        <f>元データ!M147</f>
        <v>143</v>
      </c>
      <c r="I147">
        <f>元データ!N147</f>
        <v>154</v>
      </c>
      <c r="J147">
        <f>元データ!O147</f>
        <v>0</v>
      </c>
      <c r="K147">
        <f>元データ!P147</f>
        <v>154</v>
      </c>
      <c r="L147">
        <f>元データ!Q147</f>
        <v>187</v>
      </c>
      <c r="M147">
        <f>元データ!R147</f>
        <v>1</v>
      </c>
      <c r="N147">
        <f>元データ!S147</f>
        <v>188</v>
      </c>
      <c r="O147">
        <f>元データ!T147</f>
        <v>341</v>
      </c>
      <c r="P147">
        <f>元データ!U147</f>
        <v>1</v>
      </c>
      <c r="Q147">
        <f>元データ!V147</f>
        <v>342</v>
      </c>
    </row>
    <row r="148" spans="1:17" x14ac:dyDescent="0.15">
      <c r="A148">
        <f>元データ!A148</f>
        <v>147</v>
      </c>
      <c r="B148">
        <f>元データ!D148</f>
        <v>1420</v>
      </c>
      <c r="C148" t="str">
        <f>元データ!E148</f>
        <v>一里山</v>
      </c>
      <c r="D148" s="88" t="s">
        <v>441</v>
      </c>
      <c r="E148">
        <f>元データ!J148</f>
        <v>112</v>
      </c>
      <c r="F148">
        <f>元データ!K148</f>
        <v>0</v>
      </c>
      <c r="G148">
        <f>元データ!L148</f>
        <v>1</v>
      </c>
      <c r="H148">
        <f>元データ!M148</f>
        <v>113</v>
      </c>
      <c r="I148">
        <f>元データ!N148</f>
        <v>129</v>
      </c>
      <c r="J148">
        <f>元データ!O148</f>
        <v>0</v>
      </c>
      <c r="K148">
        <f>元データ!P148</f>
        <v>129</v>
      </c>
      <c r="L148">
        <f>元データ!Q148</f>
        <v>132</v>
      </c>
      <c r="M148">
        <f>元データ!R148</f>
        <v>1</v>
      </c>
      <c r="N148">
        <f>元データ!S148</f>
        <v>133</v>
      </c>
      <c r="O148">
        <f>元データ!T148</f>
        <v>261</v>
      </c>
      <c r="P148">
        <f>元データ!U148</f>
        <v>1</v>
      </c>
      <c r="Q148">
        <f>元データ!V148</f>
        <v>262</v>
      </c>
    </row>
    <row r="149" spans="1:17" x14ac:dyDescent="0.15">
      <c r="A149">
        <f>元データ!A149</f>
        <v>148</v>
      </c>
      <c r="B149">
        <f>元データ!D149</f>
        <v>1430</v>
      </c>
      <c r="C149" t="str">
        <f>元データ!E149</f>
        <v>三軒屋</v>
      </c>
      <c r="D149" s="88" t="s">
        <v>441</v>
      </c>
      <c r="E149">
        <f>元データ!J149</f>
        <v>273</v>
      </c>
      <c r="F149">
        <f>元データ!K149</f>
        <v>2</v>
      </c>
      <c r="G149">
        <f>元データ!L149</f>
        <v>1</v>
      </c>
      <c r="H149">
        <f>元データ!M149</f>
        <v>276</v>
      </c>
      <c r="I149">
        <f>元データ!N149</f>
        <v>354</v>
      </c>
      <c r="J149">
        <f>元データ!O149</f>
        <v>1</v>
      </c>
      <c r="K149">
        <f>元データ!P149</f>
        <v>355</v>
      </c>
      <c r="L149">
        <f>元データ!Q149</f>
        <v>365</v>
      </c>
      <c r="M149">
        <f>元データ!R149</f>
        <v>2</v>
      </c>
      <c r="N149">
        <f>元データ!S149</f>
        <v>367</v>
      </c>
      <c r="O149">
        <f>元データ!T149</f>
        <v>719</v>
      </c>
      <c r="P149">
        <f>元データ!U149</f>
        <v>3</v>
      </c>
      <c r="Q149">
        <f>元データ!V149</f>
        <v>722</v>
      </c>
    </row>
    <row r="150" spans="1:17" x14ac:dyDescent="0.15">
      <c r="A150">
        <f>元データ!A150</f>
        <v>149</v>
      </c>
      <c r="B150">
        <f>元データ!D150</f>
        <v>1440</v>
      </c>
      <c r="C150" t="str">
        <f>元データ!E150</f>
        <v>瀬戸</v>
      </c>
      <c r="D150" s="88" t="s">
        <v>441</v>
      </c>
      <c r="E150">
        <f>元データ!J150</f>
        <v>611</v>
      </c>
      <c r="F150">
        <f>元データ!K150</f>
        <v>7</v>
      </c>
      <c r="G150">
        <f>元データ!L150</f>
        <v>8</v>
      </c>
      <c r="H150">
        <f>元データ!M150</f>
        <v>626</v>
      </c>
      <c r="I150">
        <f>元データ!N150</f>
        <v>727</v>
      </c>
      <c r="J150">
        <f>元データ!O150</f>
        <v>6</v>
      </c>
      <c r="K150">
        <f>元データ!P150</f>
        <v>733</v>
      </c>
      <c r="L150">
        <f>元データ!Q150</f>
        <v>739</v>
      </c>
      <c r="M150">
        <f>元データ!R150</f>
        <v>14</v>
      </c>
      <c r="N150">
        <f>元データ!S150</f>
        <v>753</v>
      </c>
      <c r="O150">
        <f>元データ!T150</f>
        <v>1466</v>
      </c>
      <c r="P150">
        <f>元データ!U150</f>
        <v>20</v>
      </c>
      <c r="Q150">
        <f>元データ!V150</f>
        <v>1486</v>
      </c>
    </row>
    <row r="151" spans="1:17" x14ac:dyDescent="0.15">
      <c r="A151">
        <f>元データ!A151</f>
        <v>150</v>
      </c>
      <c r="B151">
        <f>元データ!D151</f>
        <v>1450</v>
      </c>
      <c r="C151" t="str">
        <f>元データ!E151</f>
        <v>内瀬戸</v>
      </c>
      <c r="D151" s="88" t="s">
        <v>441</v>
      </c>
      <c r="E151">
        <f>元データ!J151</f>
        <v>218</v>
      </c>
      <c r="F151">
        <f>元データ!K151</f>
        <v>0</v>
      </c>
      <c r="G151">
        <f>元データ!L151</f>
        <v>2</v>
      </c>
      <c r="H151">
        <f>元データ!M151</f>
        <v>220</v>
      </c>
      <c r="I151">
        <f>元データ!N151</f>
        <v>261</v>
      </c>
      <c r="J151">
        <f>元データ!O151</f>
        <v>0</v>
      </c>
      <c r="K151">
        <f>元データ!P151</f>
        <v>261</v>
      </c>
      <c r="L151">
        <f>元データ!Q151</f>
        <v>273</v>
      </c>
      <c r="M151">
        <f>元データ!R151</f>
        <v>2</v>
      </c>
      <c r="N151">
        <f>元データ!S151</f>
        <v>275</v>
      </c>
      <c r="O151">
        <f>元データ!T151</f>
        <v>534</v>
      </c>
      <c r="P151">
        <f>元データ!U151</f>
        <v>2</v>
      </c>
      <c r="Q151">
        <f>元データ!V151</f>
        <v>536</v>
      </c>
    </row>
    <row r="152" spans="1:17" x14ac:dyDescent="0.15">
      <c r="A152">
        <f>元データ!A152</f>
        <v>151</v>
      </c>
      <c r="B152">
        <f>元データ!D152</f>
        <v>1460</v>
      </c>
      <c r="C152" t="str">
        <f>元データ!E152</f>
        <v>光洋台</v>
      </c>
      <c r="D152" s="88" t="s">
        <v>441</v>
      </c>
      <c r="E152">
        <f>元データ!J152</f>
        <v>402</v>
      </c>
      <c r="F152">
        <f>元データ!K152</f>
        <v>1</v>
      </c>
      <c r="G152">
        <f>元データ!L152</f>
        <v>7</v>
      </c>
      <c r="H152">
        <f>元データ!M152</f>
        <v>410</v>
      </c>
      <c r="I152">
        <f>元データ!N152</f>
        <v>619</v>
      </c>
      <c r="J152">
        <f>元データ!O152</f>
        <v>3</v>
      </c>
      <c r="K152">
        <f>元データ!P152</f>
        <v>622</v>
      </c>
      <c r="L152">
        <f>元データ!Q152</f>
        <v>645</v>
      </c>
      <c r="M152">
        <f>元データ!R152</f>
        <v>6</v>
      </c>
      <c r="N152">
        <f>元データ!S152</f>
        <v>651</v>
      </c>
      <c r="O152">
        <f>元データ!T152</f>
        <v>1264</v>
      </c>
      <c r="P152">
        <f>元データ!U152</f>
        <v>9</v>
      </c>
      <c r="Q152">
        <f>元データ!V152</f>
        <v>1273</v>
      </c>
    </row>
    <row r="153" spans="1:17" x14ac:dyDescent="0.15">
      <c r="A153">
        <f>元データ!A153</f>
        <v>152</v>
      </c>
      <c r="B153">
        <f>元データ!D153</f>
        <v>1470</v>
      </c>
      <c r="C153" t="str">
        <f>元データ!E153</f>
        <v>青南町上</v>
      </c>
      <c r="D153" s="88" t="s">
        <v>441</v>
      </c>
      <c r="E153">
        <f>元データ!J153</f>
        <v>450</v>
      </c>
      <c r="F153">
        <f>元データ!K153</f>
        <v>0</v>
      </c>
      <c r="G153">
        <f>元データ!L153</f>
        <v>2</v>
      </c>
      <c r="H153">
        <f>元データ!M153</f>
        <v>452</v>
      </c>
      <c r="I153">
        <f>元データ!N153</f>
        <v>563</v>
      </c>
      <c r="J153">
        <f>元データ!O153</f>
        <v>0</v>
      </c>
      <c r="K153">
        <f>元データ!P153</f>
        <v>563</v>
      </c>
      <c r="L153">
        <f>元データ!Q153</f>
        <v>570</v>
      </c>
      <c r="M153">
        <f>元データ!R153</f>
        <v>2</v>
      </c>
      <c r="N153">
        <f>元データ!S153</f>
        <v>572</v>
      </c>
      <c r="O153">
        <f>元データ!T153</f>
        <v>1133</v>
      </c>
      <c r="P153">
        <f>元データ!U153</f>
        <v>2</v>
      </c>
      <c r="Q153">
        <f>元データ!V153</f>
        <v>1135</v>
      </c>
    </row>
    <row r="154" spans="1:17" x14ac:dyDescent="0.15">
      <c r="A154">
        <f>元データ!A154</f>
        <v>153</v>
      </c>
      <c r="B154">
        <f>元データ!D154</f>
        <v>1480</v>
      </c>
      <c r="C154" t="str">
        <f>元データ!E154</f>
        <v>青南町下</v>
      </c>
      <c r="D154" s="88" t="s">
        <v>441</v>
      </c>
      <c r="E154">
        <f>元データ!J154</f>
        <v>334</v>
      </c>
      <c r="F154">
        <f>元データ!K154</f>
        <v>0</v>
      </c>
      <c r="G154">
        <f>元データ!L154</f>
        <v>2</v>
      </c>
      <c r="H154">
        <f>元データ!M154</f>
        <v>336</v>
      </c>
      <c r="I154">
        <f>元データ!N154</f>
        <v>356</v>
      </c>
      <c r="J154">
        <f>元データ!O154</f>
        <v>0</v>
      </c>
      <c r="K154">
        <f>元データ!P154</f>
        <v>356</v>
      </c>
      <c r="L154">
        <f>元データ!Q154</f>
        <v>392</v>
      </c>
      <c r="M154">
        <f>元データ!R154</f>
        <v>2</v>
      </c>
      <c r="N154">
        <f>元データ!S154</f>
        <v>394</v>
      </c>
      <c r="O154">
        <f>元データ!T154</f>
        <v>748</v>
      </c>
      <c r="P154">
        <f>元データ!U154</f>
        <v>2</v>
      </c>
      <c r="Q154">
        <f>元データ!V154</f>
        <v>750</v>
      </c>
    </row>
    <row r="155" spans="1:17" x14ac:dyDescent="0.15">
      <c r="A155">
        <f>元データ!A155</f>
        <v>154</v>
      </c>
      <c r="B155">
        <f>元データ!D155</f>
        <v>1490</v>
      </c>
      <c r="C155" t="str">
        <f>元データ!E155</f>
        <v>瀬古第１</v>
      </c>
      <c r="D155" s="88" t="s">
        <v>441</v>
      </c>
      <c r="E155">
        <f>元データ!J155</f>
        <v>178</v>
      </c>
      <c r="F155">
        <f>元データ!K155</f>
        <v>4</v>
      </c>
      <c r="G155">
        <f>元データ!L155</f>
        <v>1</v>
      </c>
      <c r="H155">
        <f>元データ!M155</f>
        <v>183</v>
      </c>
      <c r="I155">
        <f>元データ!N155</f>
        <v>229</v>
      </c>
      <c r="J155">
        <f>元データ!O155</f>
        <v>2</v>
      </c>
      <c r="K155">
        <f>元データ!P155</f>
        <v>231</v>
      </c>
      <c r="L155">
        <f>元データ!Q155</f>
        <v>210</v>
      </c>
      <c r="M155">
        <f>元データ!R155</f>
        <v>4</v>
      </c>
      <c r="N155">
        <f>元データ!S155</f>
        <v>214</v>
      </c>
      <c r="O155">
        <f>元データ!T155</f>
        <v>439</v>
      </c>
      <c r="P155">
        <f>元データ!U155</f>
        <v>6</v>
      </c>
      <c r="Q155">
        <f>元データ!V155</f>
        <v>445</v>
      </c>
    </row>
    <row r="156" spans="1:17" x14ac:dyDescent="0.15">
      <c r="A156">
        <f>元データ!A156</f>
        <v>155</v>
      </c>
      <c r="B156">
        <f>元データ!D156</f>
        <v>1500</v>
      </c>
      <c r="C156" t="str">
        <f>元データ!E156</f>
        <v>瀬古第２</v>
      </c>
      <c r="D156" s="88" t="s">
        <v>441</v>
      </c>
      <c r="E156">
        <f>元データ!J156</f>
        <v>430</v>
      </c>
      <c r="F156">
        <f>元データ!K156</f>
        <v>6</v>
      </c>
      <c r="G156">
        <f>元データ!L156</f>
        <v>5</v>
      </c>
      <c r="H156">
        <f>元データ!M156</f>
        <v>441</v>
      </c>
      <c r="I156">
        <f>元データ!N156</f>
        <v>490</v>
      </c>
      <c r="J156">
        <f>元データ!O156</f>
        <v>10</v>
      </c>
      <c r="K156">
        <f>元データ!P156</f>
        <v>500</v>
      </c>
      <c r="L156">
        <f>元データ!Q156</f>
        <v>508</v>
      </c>
      <c r="M156">
        <f>元データ!R156</f>
        <v>10</v>
      </c>
      <c r="N156">
        <f>元データ!S156</f>
        <v>518</v>
      </c>
      <c r="O156">
        <f>元データ!T156</f>
        <v>998</v>
      </c>
      <c r="P156">
        <f>元データ!U156</f>
        <v>20</v>
      </c>
      <c r="Q156">
        <f>元データ!V156</f>
        <v>1018</v>
      </c>
    </row>
    <row r="157" spans="1:17" x14ac:dyDescent="0.15">
      <c r="A157">
        <f>元データ!A157</f>
        <v>156</v>
      </c>
      <c r="B157">
        <f>元データ!D157</f>
        <v>1510</v>
      </c>
      <c r="C157" t="str">
        <f>元データ!E157</f>
        <v>瀬古第３</v>
      </c>
      <c r="D157" s="88" t="s">
        <v>441</v>
      </c>
      <c r="E157">
        <f>元データ!J157</f>
        <v>231</v>
      </c>
      <c r="F157">
        <f>元データ!K157</f>
        <v>4</v>
      </c>
      <c r="G157">
        <f>元データ!L157</f>
        <v>2</v>
      </c>
      <c r="H157">
        <f>元データ!M157</f>
        <v>237</v>
      </c>
      <c r="I157">
        <f>元データ!N157</f>
        <v>259</v>
      </c>
      <c r="J157">
        <f>元データ!O157</f>
        <v>3</v>
      </c>
      <c r="K157">
        <f>元データ!P157</f>
        <v>262</v>
      </c>
      <c r="L157">
        <f>元データ!Q157</f>
        <v>265</v>
      </c>
      <c r="M157">
        <f>元データ!R157</f>
        <v>9</v>
      </c>
      <c r="N157">
        <f>元データ!S157</f>
        <v>274</v>
      </c>
      <c r="O157">
        <f>元データ!T157</f>
        <v>524</v>
      </c>
      <c r="P157">
        <f>元データ!U157</f>
        <v>12</v>
      </c>
      <c r="Q157">
        <f>元データ!V157</f>
        <v>536</v>
      </c>
    </row>
    <row r="158" spans="1:17" x14ac:dyDescent="0.15">
      <c r="A158">
        <f>元データ!A158</f>
        <v>157</v>
      </c>
      <c r="B158">
        <f>元データ!D158</f>
        <v>1520</v>
      </c>
      <c r="C158" t="str">
        <f>元データ!E158</f>
        <v>ふじみ台</v>
      </c>
      <c r="D158" s="88" t="s">
        <v>441</v>
      </c>
      <c r="E158">
        <f>元データ!J158</f>
        <v>210</v>
      </c>
      <c r="F158">
        <f>元データ!K158</f>
        <v>0</v>
      </c>
      <c r="G158">
        <f>元データ!L158</f>
        <v>3</v>
      </c>
      <c r="H158">
        <f>元データ!M158</f>
        <v>213</v>
      </c>
      <c r="I158">
        <f>元データ!N158</f>
        <v>238</v>
      </c>
      <c r="J158">
        <f>元データ!O158</f>
        <v>0</v>
      </c>
      <c r="K158">
        <f>元データ!P158</f>
        <v>238</v>
      </c>
      <c r="L158">
        <f>元データ!Q158</f>
        <v>277</v>
      </c>
      <c r="M158">
        <f>元データ!R158</f>
        <v>3</v>
      </c>
      <c r="N158">
        <f>元データ!S158</f>
        <v>280</v>
      </c>
      <c r="O158">
        <f>元データ!T158</f>
        <v>515</v>
      </c>
      <c r="P158">
        <f>元データ!U158</f>
        <v>3</v>
      </c>
      <c r="Q158">
        <f>元データ!V158</f>
        <v>518</v>
      </c>
    </row>
    <row r="159" spans="1:17" x14ac:dyDescent="0.15">
      <c r="A159">
        <f>元データ!A159</f>
        <v>158</v>
      </c>
      <c r="B159">
        <f>元データ!D159</f>
        <v>1530</v>
      </c>
      <c r="C159" t="str">
        <f>元データ!E159</f>
        <v>県営瀬古団地</v>
      </c>
      <c r="D159" s="88" t="s">
        <v>441</v>
      </c>
      <c r="E159">
        <f>元データ!J159</f>
        <v>74</v>
      </c>
      <c r="F159">
        <f>元データ!K159</f>
        <v>16</v>
      </c>
      <c r="G159">
        <f>元データ!L159</f>
        <v>8</v>
      </c>
      <c r="H159">
        <f>元データ!M159</f>
        <v>98</v>
      </c>
      <c r="I159">
        <f>元データ!N159</f>
        <v>58</v>
      </c>
      <c r="J159">
        <f>元データ!O159</f>
        <v>17</v>
      </c>
      <c r="K159">
        <f>元データ!P159</f>
        <v>75</v>
      </c>
      <c r="L159">
        <f>元データ!Q159</f>
        <v>81</v>
      </c>
      <c r="M159">
        <f>元データ!R159</f>
        <v>22</v>
      </c>
      <c r="N159">
        <f>元データ!S159</f>
        <v>103</v>
      </c>
      <c r="O159">
        <f>元データ!T159</f>
        <v>139</v>
      </c>
      <c r="P159">
        <f>元データ!U159</f>
        <v>39</v>
      </c>
      <c r="Q159">
        <f>元データ!V159</f>
        <v>178</v>
      </c>
    </row>
    <row r="160" spans="1:17" x14ac:dyDescent="0.15">
      <c r="A160">
        <f>元データ!A160</f>
        <v>159</v>
      </c>
      <c r="B160">
        <f>元データ!D160</f>
        <v>1540</v>
      </c>
      <c r="C160" t="str">
        <f>元データ!E160</f>
        <v>築地</v>
      </c>
      <c r="D160" s="88" t="s">
        <v>442</v>
      </c>
      <c r="E160">
        <f>元データ!J160</f>
        <v>684</v>
      </c>
      <c r="F160">
        <f>元データ!K160</f>
        <v>15</v>
      </c>
      <c r="G160">
        <f>元データ!L160</f>
        <v>10</v>
      </c>
      <c r="H160">
        <f>元データ!M160</f>
        <v>709</v>
      </c>
      <c r="I160">
        <f>元データ!N160</f>
        <v>738</v>
      </c>
      <c r="J160">
        <f>元データ!O160</f>
        <v>13</v>
      </c>
      <c r="K160">
        <f>元データ!P160</f>
        <v>751</v>
      </c>
      <c r="L160">
        <f>元データ!Q160</f>
        <v>732</v>
      </c>
      <c r="M160">
        <f>元データ!R160</f>
        <v>16</v>
      </c>
      <c r="N160">
        <f>元データ!S160</f>
        <v>748</v>
      </c>
      <c r="O160">
        <f>元データ!T160</f>
        <v>1470</v>
      </c>
      <c r="P160">
        <f>元データ!U160</f>
        <v>29</v>
      </c>
      <c r="Q160">
        <f>元データ!V160</f>
        <v>1499</v>
      </c>
    </row>
    <row r="161" spans="1:17" x14ac:dyDescent="0.15">
      <c r="A161">
        <f>元データ!A161</f>
        <v>160</v>
      </c>
      <c r="B161">
        <f>元データ!D161</f>
        <v>1550</v>
      </c>
      <c r="C161" t="str">
        <f>元データ!E161</f>
        <v>築地上</v>
      </c>
      <c r="D161" s="88" t="s">
        <v>442</v>
      </c>
      <c r="E161">
        <f>元データ!J161</f>
        <v>893</v>
      </c>
      <c r="F161">
        <f>元データ!K161</f>
        <v>19</v>
      </c>
      <c r="G161">
        <f>元データ!L161</f>
        <v>7</v>
      </c>
      <c r="H161">
        <f>元データ!M161</f>
        <v>919</v>
      </c>
      <c r="I161">
        <f>元データ!N161</f>
        <v>929</v>
      </c>
      <c r="J161">
        <f>元データ!O161</f>
        <v>17</v>
      </c>
      <c r="K161">
        <f>元データ!P161</f>
        <v>946</v>
      </c>
      <c r="L161">
        <f>元データ!Q161</f>
        <v>937</v>
      </c>
      <c r="M161">
        <f>元データ!R161</f>
        <v>27</v>
      </c>
      <c r="N161">
        <f>元データ!S161</f>
        <v>964</v>
      </c>
      <c r="O161">
        <f>元データ!T161</f>
        <v>1866</v>
      </c>
      <c r="P161">
        <f>元データ!U161</f>
        <v>44</v>
      </c>
      <c r="Q161">
        <f>元データ!V161</f>
        <v>1910</v>
      </c>
    </row>
    <row r="162" spans="1:17" x14ac:dyDescent="0.15">
      <c r="A162">
        <f>元データ!A162</f>
        <v>161</v>
      </c>
      <c r="B162">
        <f>元データ!D162</f>
        <v>1560</v>
      </c>
      <c r="C162" t="str">
        <f>元データ!E162</f>
        <v>高柳上</v>
      </c>
      <c r="D162" s="88" t="s">
        <v>442</v>
      </c>
      <c r="E162">
        <f>元データ!J162</f>
        <v>936</v>
      </c>
      <c r="F162">
        <f>元データ!K162</f>
        <v>10</v>
      </c>
      <c r="G162">
        <f>元データ!L162</f>
        <v>8</v>
      </c>
      <c r="H162">
        <f>元データ!M162</f>
        <v>954</v>
      </c>
      <c r="I162">
        <f>元データ!N162</f>
        <v>1063</v>
      </c>
      <c r="J162">
        <f>元データ!O162</f>
        <v>10</v>
      </c>
      <c r="K162">
        <f>元データ!P162</f>
        <v>1073</v>
      </c>
      <c r="L162">
        <f>元データ!Q162</f>
        <v>1084</v>
      </c>
      <c r="M162">
        <f>元データ!R162</f>
        <v>13</v>
      </c>
      <c r="N162">
        <f>元データ!S162</f>
        <v>1097</v>
      </c>
      <c r="O162">
        <f>元データ!T162</f>
        <v>2147</v>
      </c>
      <c r="P162">
        <f>元データ!U162</f>
        <v>23</v>
      </c>
      <c r="Q162">
        <f>元データ!V162</f>
        <v>2170</v>
      </c>
    </row>
    <row r="163" spans="1:17" x14ac:dyDescent="0.15">
      <c r="A163">
        <f>元データ!A163</f>
        <v>162</v>
      </c>
      <c r="B163">
        <f>元データ!D163</f>
        <v>1570</v>
      </c>
      <c r="C163" t="str">
        <f>元データ!E163</f>
        <v>高柳仁平</v>
      </c>
      <c r="D163" s="88" t="s">
        <v>442</v>
      </c>
      <c r="E163">
        <f>元データ!J163</f>
        <v>299</v>
      </c>
      <c r="F163">
        <f>元データ!K163</f>
        <v>14</v>
      </c>
      <c r="G163">
        <f>元データ!L163</f>
        <v>2</v>
      </c>
      <c r="H163">
        <f>元データ!M163</f>
        <v>315</v>
      </c>
      <c r="I163">
        <f>元データ!N163</f>
        <v>376</v>
      </c>
      <c r="J163">
        <f>元データ!O163</f>
        <v>12</v>
      </c>
      <c r="K163">
        <f>元データ!P163</f>
        <v>388</v>
      </c>
      <c r="L163">
        <f>元データ!Q163</f>
        <v>383</v>
      </c>
      <c r="M163">
        <f>元データ!R163</f>
        <v>4</v>
      </c>
      <c r="N163">
        <f>元データ!S163</f>
        <v>387</v>
      </c>
      <c r="O163">
        <f>元データ!T163</f>
        <v>759</v>
      </c>
      <c r="P163">
        <f>元データ!U163</f>
        <v>16</v>
      </c>
      <c r="Q163">
        <f>元データ!V163</f>
        <v>775</v>
      </c>
    </row>
    <row r="164" spans="1:17" x14ac:dyDescent="0.15">
      <c r="A164">
        <f>元データ!A164</f>
        <v>163</v>
      </c>
      <c r="B164">
        <f>元データ!D164</f>
        <v>1580</v>
      </c>
      <c r="C164" t="str">
        <f>元データ!E164</f>
        <v>高柳茶屋河原</v>
      </c>
      <c r="D164" s="88" t="s">
        <v>442</v>
      </c>
      <c r="E164">
        <f>元データ!J164</f>
        <v>676</v>
      </c>
      <c r="F164">
        <f>元データ!K164</f>
        <v>6</v>
      </c>
      <c r="G164">
        <f>元データ!L164</f>
        <v>2</v>
      </c>
      <c r="H164">
        <f>元データ!M164</f>
        <v>684</v>
      </c>
      <c r="I164">
        <f>元データ!N164</f>
        <v>797</v>
      </c>
      <c r="J164">
        <f>元データ!O164</f>
        <v>5</v>
      </c>
      <c r="K164">
        <f>元データ!P164</f>
        <v>802</v>
      </c>
      <c r="L164">
        <f>元データ!Q164</f>
        <v>805</v>
      </c>
      <c r="M164">
        <f>元データ!R164</f>
        <v>5</v>
      </c>
      <c r="N164">
        <f>元データ!S164</f>
        <v>810</v>
      </c>
      <c r="O164">
        <f>元データ!T164</f>
        <v>1602</v>
      </c>
      <c r="P164">
        <f>元データ!U164</f>
        <v>10</v>
      </c>
      <c r="Q164">
        <f>元データ!V164</f>
        <v>1612</v>
      </c>
    </row>
    <row r="165" spans="1:17" x14ac:dyDescent="0.15">
      <c r="A165">
        <f>元データ!A165</f>
        <v>164</v>
      </c>
      <c r="B165">
        <f>元データ!D165</f>
        <v>1590</v>
      </c>
      <c r="C165" t="str">
        <f>元データ!E165</f>
        <v>高柳切島</v>
      </c>
      <c r="D165" s="88" t="s">
        <v>442</v>
      </c>
      <c r="E165">
        <f>元データ!J165</f>
        <v>733</v>
      </c>
      <c r="F165">
        <f>元データ!K165</f>
        <v>25</v>
      </c>
      <c r="G165">
        <f>元データ!L165</f>
        <v>9</v>
      </c>
      <c r="H165">
        <f>元データ!M165</f>
        <v>767</v>
      </c>
      <c r="I165">
        <f>元データ!N165</f>
        <v>822</v>
      </c>
      <c r="J165">
        <f>元データ!O165</f>
        <v>26</v>
      </c>
      <c r="K165">
        <f>元データ!P165</f>
        <v>848</v>
      </c>
      <c r="L165">
        <f>元データ!Q165</f>
        <v>831</v>
      </c>
      <c r="M165">
        <f>元データ!R165</f>
        <v>20</v>
      </c>
      <c r="N165">
        <f>元データ!S165</f>
        <v>851</v>
      </c>
      <c r="O165">
        <f>元データ!T165</f>
        <v>1653</v>
      </c>
      <c r="P165">
        <f>元データ!U165</f>
        <v>46</v>
      </c>
      <c r="Q165">
        <f>元データ!V165</f>
        <v>1699</v>
      </c>
    </row>
    <row r="166" spans="1:17" x14ac:dyDescent="0.15">
      <c r="A166">
        <f>元データ!A166</f>
        <v>165</v>
      </c>
      <c r="B166">
        <f>元データ!D166</f>
        <v>1600</v>
      </c>
      <c r="C166" t="str">
        <f>元データ!E166</f>
        <v>高柳大淵</v>
      </c>
      <c r="D166" s="88" t="s">
        <v>442</v>
      </c>
      <c r="E166">
        <f>元データ!J166</f>
        <v>286</v>
      </c>
      <c r="F166">
        <f>元データ!K166</f>
        <v>3</v>
      </c>
      <c r="G166">
        <f>元データ!L166</f>
        <v>5</v>
      </c>
      <c r="H166">
        <f>元データ!M166</f>
        <v>294</v>
      </c>
      <c r="I166">
        <f>元データ!N166</f>
        <v>352</v>
      </c>
      <c r="J166">
        <f>元データ!O166</f>
        <v>2</v>
      </c>
      <c r="K166">
        <f>元データ!P166</f>
        <v>354</v>
      </c>
      <c r="L166">
        <f>元データ!Q166</f>
        <v>354</v>
      </c>
      <c r="M166">
        <f>元データ!R166</f>
        <v>7</v>
      </c>
      <c r="N166">
        <f>元データ!S166</f>
        <v>361</v>
      </c>
      <c r="O166">
        <f>元データ!T166</f>
        <v>706</v>
      </c>
      <c r="P166">
        <f>元データ!U166</f>
        <v>9</v>
      </c>
      <c r="Q166">
        <f>元データ!V166</f>
        <v>715</v>
      </c>
    </row>
    <row r="167" spans="1:17" x14ac:dyDescent="0.15">
      <c r="A167">
        <f>元データ!A167</f>
        <v>166</v>
      </c>
      <c r="B167">
        <f>元データ!D167</f>
        <v>1610</v>
      </c>
      <c r="C167" t="str">
        <f>元データ!E167</f>
        <v>高柳下</v>
      </c>
      <c r="D167" s="88" t="s">
        <v>442</v>
      </c>
      <c r="E167">
        <f>元データ!J167</f>
        <v>388</v>
      </c>
      <c r="F167">
        <f>元データ!K167</f>
        <v>4</v>
      </c>
      <c r="G167">
        <f>元データ!L167</f>
        <v>2</v>
      </c>
      <c r="H167">
        <f>元データ!M167</f>
        <v>394</v>
      </c>
      <c r="I167">
        <f>元データ!N167</f>
        <v>440</v>
      </c>
      <c r="J167">
        <f>元データ!O167</f>
        <v>4</v>
      </c>
      <c r="K167">
        <f>元データ!P167</f>
        <v>444</v>
      </c>
      <c r="L167">
        <f>元データ!Q167</f>
        <v>470</v>
      </c>
      <c r="M167">
        <f>元データ!R167</f>
        <v>4</v>
      </c>
      <c r="N167">
        <f>元データ!S167</f>
        <v>474</v>
      </c>
      <c r="O167">
        <f>元データ!T167</f>
        <v>910</v>
      </c>
      <c r="P167">
        <f>元データ!U167</f>
        <v>8</v>
      </c>
      <c r="Q167">
        <f>元データ!V167</f>
        <v>918</v>
      </c>
    </row>
    <row r="168" spans="1:17" x14ac:dyDescent="0.15">
      <c r="A168">
        <f>元データ!A168</f>
        <v>167</v>
      </c>
      <c r="B168">
        <f>元データ!D168</f>
        <v>1620</v>
      </c>
      <c r="C168" t="str">
        <f>元データ!E168</f>
        <v>高柳巾溝</v>
      </c>
      <c r="D168" s="88" t="s">
        <v>442</v>
      </c>
      <c r="E168">
        <f>元データ!J168</f>
        <v>344</v>
      </c>
      <c r="F168">
        <f>元データ!K168</f>
        <v>1</v>
      </c>
      <c r="G168">
        <f>元データ!L168</f>
        <v>0</v>
      </c>
      <c r="H168">
        <f>元データ!M168</f>
        <v>345</v>
      </c>
      <c r="I168">
        <f>元データ!N168</f>
        <v>415</v>
      </c>
      <c r="J168">
        <f>元データ!O168</f>
        <v>1</v>
      </c>
      <c r="K168">
        <f>元データ!P168</f>
        <v>416</v>
      </c>
      <c r="L168">
        <f>元データ!Q168</f>
        <v>446</v>
      </c>
      <c r="M168">
        <f>元データ!R168</f>
        <v>1</v>
      </c>
      <c r="N168">
        <f>元データ!S168</f>
        <v>447</v>
      </c>
      <c r="O168">
        <f>元データ!T168</f>
        <v>861</v>
      </c>
      <c r="P168">
        <f>元データ!U168</f>
        <v>2</v>
      </c>
      <c r="Q168">
        <f>元データ!V168</f>
        <v>863</v>
      </c>
    </row>
    <row r="169" spans="1:17" x14ac:dyDescent="0.15">
      <c r="A169">
        <f>元データ!A169</f>
        <v>168</v>
      </c>
      <c r="B169">
        <f>元データ!D169</f>
        <v>1630</v>
      </c>
      <c r="C169" t="str">
        <f>元データ!E169</f>
        <v>兵太夫南</v>
      </c>
      <c r="D169" s="88" t="s">
        <v>442</v>
      </c>
      <c r="E169">
        <f>元データ!J169</f>
        <v>698</v>
      </c>
      <c r="F169">
        <f>元データ!K169</f>
        <v>8</v>
      </c>
      <c r="G169">
        <f>元データ!L169</f>
        <v>5</v>
      </c>
      <c r="H169">
        <f>元データ!M169</f>
        <v>711</v>
      </c>
      <c r="I169">
        <f>元データ!N169</f>
        <v>816</v>
      </c>
      <c r="J169">
        <f>元データ!O169</f>
        <v>8</v>
      </c>
      <c r="K169">
        <f>元データ!P169</f>
        <v>824</v>
      </c>
      <c r="L169">
        <f>元データ!Q169</f>
        <v>874</v>
      </c>
      <c r="M169">
        <f>元データ!R169</f>
        <v>11</v>
      </c>
      <c r="N169">
        <f>元データ!S169</f>
        <v>885</v>
      </c>
      <c r="O169">
        <f>元データ!T169</f>
        <v>1690</v>
      </c>
      <c r="P169">
        <f>元データ!U169</f>
        <v>19</v>
      </c>
      <c r="Q169">
        <f>元データ!V169</f>
        <v>1709</v>
      </c>
    </row>
    <row r="170" spans="1:17" x14ac:dyDescent="0.15">
      <c r="A170">
        <f>元データ!A170</f>
        <v>169</v>
      </c>
      <c r="B170">
        <f>元データ!D170</f>
        <v>1640</v>
      </c>
      <c r="C170" t="str">
        <f>元データ!E170</f>
        <v>兵太夫中</v>
      </c>
      <c r="D170" s="88" t="s">
        <v>442</v>
      </c>
      <c r="E170">
        <f>元データ!J170</f>
        <v>581</v>
      </c>
      <c r="F170">
        <f>元データ!K170</f>
        <v>5</v>
      </c>
      <c r="G170">
        <f>元データ!L170</f>
        <v>5</v>
      </c>
      <c r="H170">
        <f>元データ!M170</f>
        <v>591</v>
      </c>
      <c r="I170">
        <f>元データ!N170</f>
        <v>737</v>
      </c>
      <c r="J170">
        <f>元データ!O170</f>
        <v>5</v>
      </c>
      <c r="K170">
        <f>元データ!P170</f>
        <v>742</v>
      </c>
      <c r="L170">
        <f>元データ!Q170</f>
        <v>771</v>
      </c>
      <c r="M170">
        <f>元データ!R170</f>
        <v>5</v>
      </c>
      <c r="N170">
        <f>元データ!S170</f>
        <v>776</v>
      </c>
      <c r="O170">
        <f>元データ!T170</f>
        <v>1508</v>
      </c>
      <c r="P170">
        <f>元データ!U170</f>
        <v>10</v>
      </c>
      <c r="Q170">
        <f>元データ!V170</f>
        <v>1518</v>
      </c>
    </row>
    <row r="171" spans="1:17" x14ac:dyDescent="0.15">
      <c r="A171">
        <f>元データ!A171</f>
        <v>170</v>
      </c>
      <c r="B171">
        <f>元データ!D171</f>
        <v>1650</v>
      </c>
      <c r="C171" t="str">
        <f>元データ!E171</f>
        <v>兵太夫北</v>
      </c>
      <c r="D171" s="88" t="s">
        <v>442</v>
      </c>
      <c r="E171">
        <f>元データ!J171</f>
        <v>682</v>
      </c>
      <c r="F171">
        <f>元データ!K171</f>
        <v>28</v>
      </c>
      <c r="G171">
        <f>元データ!L171</f>
        <v>8</v>
      </c>
      <c r="H171">
        <f>元データ!M171</f>
        <v>718</v>
      </c>
      <c r="I171">
        <f>元データ!N171</f>
        <v>724</v>
      </c>
      <c r="J171">
        <f>元データ!O171</f>
        <v>20</v>
      </c>
      <c r="K171">
        <f>元データ!P171</f>
        <v>744</v>
      </c>
      <c r="L171">
        <f>元データ!Q171</f>
        <v>756</v>
      </c>
      <c r="M171">
        <f>元データ!R171</f>
        <v>34</v>
      </c>
      <c r="N171">
        <f>元データ!S171</f>
        <v>790</v>
      </c>
      <c r="O171">
        <f>元データ!T171</f>
        <v>1480</v>
      </c>
      <c r="P171">
        <f>元データ!U171</f>
        <v>54</v>
      </c>
      <c r="Q171">
        <f>元データ!V171</f>
        <v>1534</v>
      </c>
    </row>
    <row r="172" spans="1:17" x14ac:dyDescent="0.15">
      <c r="A172">
        <f>元データ!A172</f>
        <v>171</v>
      </c>
      <c r="B172">
        <f>元データ!D172</f>
        <v>1660</v>
      </c>
      <c r="C172" t="str">
        <f>元データ!E172</f>
        <v>兵太夫下</v>
      </c>
      <c r="D172" s="88" t="s">
        <v>442</v>
      </c>
      <c r="E172">
        <f>元データ!J172</f>
        <v>651</v>
      </c>
      <c r="F172">
        <f>元データ!K172</f>
        <v>3</v>
      </c>
      <c r="G172">
        <f>元データ!L172</f>
        <v>5</v>
      </c>
      <c r="H172">
        <f>元データ!M172</f>
        <v>659</v>
      </c>
      <c r="I172">
        <f>元データ!N172</f>
        <v>786</v>
      </c>
      <c r="J172">
        <f>元データ!O172</f>
        <v>8</v>
      </c>
      <c r="K172">
        <f>元データ!P172</f>
        <v>794</v>
      </c>
      <c r="L172">
        <f>元データ!Q172</f>
        <v>856</v>
      </c>
      <c r="M172">
        <f>元データ!R172</f>
        <v>9</v>
      </c>
      <c r="N172">
        <f>元データ!S172</f>
        <v>865</v>
      </c>
      <c r="O172">
        <f>元データ!T172</f>
        <v>1642</v>
      </c>
      <c r="P172">
        <f>元データ!U172</f>
        <v>17</v>
      </c>
      <c r="Q172">
        <f>元データ!V172</f>
        <v>1659</v>
      </c>
    </row>
    <row r="173" spans="1:17" x14ac:dyDescent="0.15">
      <c r="A173">
        <f>元データ!A173</f>
        <v>172</v>
      </c>
      <c r="B173">
        <f>元データ!D173</f>
        <v>1670</v>
      </c>
      <c r="C173" t="str">
        <f>元データ!E173</f>
        <v>兵太夫上１</v>
      </c>
      <c r="D173" s="88" t="s">
        <v>442</v>
      </c>
      <c r="E173">
        <f>元データ!J173</f>
        <v>482</v>
      </c>
      <c r="F173">
        <f>元データ!K173</f>
        <v>19</v>
      </c>
      <c r="G173">
        <f>元データ!L173</f>
        <v>8</v>
      </c>
      <c r="H173">
        <f>元データ!M173</f>
        <v>509</v>
      </c>
      <c r="I173">
        <f>元データ!N173</f>
        <v>541</v>
      </c>
      <c r="J173">
        <f>元データ!O173</f>
        <v>17</v>
      </c>
      <c r="K173">
        <f>元データ!P173</f>
        <v>558</v>
      </c>
      <c r="L173">
        <f>元データ!Q173</f>
        <v>582</v>
      </c>
      <c r="M173">
        <f>元データ!R173</f>
        <v>24</v>
      </c>
      <c r="N173">
        <f>元データ!S173</f>
        <v>606</v>
      </c>
      <c r="O173">
        <f>元データ!T173</f>
        <v>1123</v>
      </c>
      <c r="P173">
        <f>元データ!U173</f>
        <v>41</v>
      </c>
      <c r="Q173">
        <f>元データ!V173</f>
        <v>1164</v>
      </c>
    </row>
    <row r="174" spans="1:17" x14ac:dyDescent="0.15">
      <c r="A174">
        <f>元データ!A174</f>
        <v>173</v>
      </c>
      <c r="B174">
        <f>元データ!D174</f>
        <v>1680</v>
      </c>
      <c r="C174" t="str">
        <f>元データ!E174</f>
        <v>兵太夫上２</v>
      </c>
      <c r="D174" s="88" t="s">
        <v>442</v>
      </c>
      <c r="E174">
        <f>元データ!J174</f>
        <v>348</v>
      </c>
      <c r="F174">
        <f>元データ!K174</f>
        <v>1</v>
      </c>
      <c r="G174">
        <f>元データ!L174</f>
        <v>1</v>
      </c>
      <c r="H174">
        <f>元データ!M174</f>
        <v>350</v>
      </c>
      <c r="I174">
        <f>元データ!N174</f>
        <v>437</v>
      </c>
      <c r="J174">
        <f>元データ!O174</f>
        <v>1</v>
      </c>
      <c r="K174">
        <f>元データ!P174</f>
        <v>438</v>
      </c>
      <c r="L174">
        <f>元データ!Q174</f>
        <v>449</v>
      </c>
      <c r="M174">
        <f>元データ!R174</f>
        <v>3</v>
      </c>
      <c r="N174">
        <f>元データ!S174</f>
        <v>452</v>
      </c>
      <c r="O174">
        <f>元データ!T174</f>
        <v>886</v>
      </c>
      <c r="P174">
        <f>元データ!U174</f>
        <v>4</v>
      </c>
      <c r="Q174">
        <f>元データ!V174</f>
        <v>890</v>
      </c>
    </row>
    <row r="175" spans="1:17" x14ac:dyDescent="0.15">
      <c r="A175">
        <f>元データ!A175</f>
        <v>174</v>
      </c>
      <c r="B175">
        <f>元データ!D175</f>
        <v>1690</v>
      </c>
      <c r="C175" t="str">
        <f>元データ!E175</f>
        <v>兵太夫上３</v>
      </c>
      <c r="D175" s="88" t="s">
        <v>442</v>
      </c>
      <c r="E175">
        <f>元データ!J175</f>
        <v>402</v>
      </c>
      <c r="F175">
        <f>元データ!K175</f>
        <v>9</v>
      </c>
      <c r="G175">
        <f>元データ!L175</f>
        <v>5</v>
      </c>
      <c r="H175">
        <f>元データ!M175</f>
        <v>416</v>
      </c>
      <c r="I175">
        <f>元データ!N175</f>
        <v>451</v>
      </c>
      <c r="J175">
        <f>元データ!O175</f>
        <v>6</v>
      </c>
      <c r="K175">
        <f>元データ!P175</f>
        <v>457</v>
      </c>
      <c r="L175">
        <f>元データ!Q175</f>
        <v>471</v>
      </c>
      <c r="M175">
        <f>元データ!R175</f>
        <v>17</v>
      </c>
      <c r="N175">
        <f>元データ!S175</f>
        <v>488</v>
      </c>
      <c r="O175">
        <f>元データ!T175</f>
        <v>922</v>
      </c>
      <c r="P175">
        <f>元データ!U175</f>
        <v>23</v>
      </c>
      <c r="Q175">
        <f>元データ!V175</f>
        <v>945</v>
      </c>
    </row>
    <row r="176" spans="1:17" x14ac:dyDescent="0.15">
      <c r="A176">
        <f>元データ!A176</f>
        <v>175</v>
      </c>
      <c r="B176">
        <f>元データ!D176</f>
        <v>1700</v>
      </c>
      <c r="C176" t="str">
        <f>元データ!E176</f>
        <v>兵太夫上４</v>
      </c>
      <c r="D176" s="88" t="s">
        <v>442</v>
      </c>
      <c r="E176">
        <f>元データ!J176</f>
        <v>152</v>
      </c>
      <c r="F176">
        <f>元データ!K176</f>
        <v>0</v>
      </c>
      <c r="G176">
        <f>元データ!L176</f>
        <v>0</v>
      </c>
      <c r="H176">
        <f>元データ!M176</f>
        <v>152</v>
      </c>
      <c r="I176">
        <f>元データ!N176</f>
        <v>174</v>
      </c>
      <c r="J176">
        <f>元データ!O176</f>
        <v>0</v>
      </c>
      <c r="K176">
        <f>元データ!P176</f>
        <v>174</v>
      </c>
      <c r="L176">
        <f>元データ!Q176</f>
        <v>161</v>
      </c>
      <c r="M176">
        <f>元データ!R176</f>
        <v>0</v>
      </c>
      <c r="N176">
        <f>元データ!S176</f>
        <v>161</v>
      </c>
      <c r="O176">
        <f>元データ!T176</f>
        <v>335</v>
      </c>
      <c r="P176">
        <f>元データ!U176</f>
        <v>0</v>
      </c>
      <c r="Q176">
        <f>元データ!V176</f>
        <v>335</v>
      </c>
    </row>
    <row r="177" spans="1:17" x14ac:dyDescent="0.15">
      <c r="A177">
        <f>元データ!A177</f>
        <v>176</v>
      </c>
      <c r="B177">
        <f>元データ!D177</f>
        <v>1710</v>
      </c>
      <c r="C177" t="str">
        <f>元データ!E177</f>
        <v>兵太夫上５</v>
      </c>
      <c r="D177" s="88" t="s">
        <v>442</v>
      </c>
      <c r="E177">
        <f>元データ!J177</f>
        <v>358</v>
      </c>
      <c r="F177">
        <f>元データ!K177</f>
        <v>16</v>
      </c>
      <c r="G177">
        <f>元データ!L177</f>
        <v>1</v>
      </c>
      <c r="H177">
        <f>元データ!M177</f>
        <v>375</v>
      </c>
      <c r="I177">
        <f>元データ!N177</f>
        <v>404</v>
      </c>
      <c r="J177">
        <f>元データ!O177</f>
        <v>9</v>
      </c>
      <c r="K177">
        <f>元データ!P177</f>
        <v>413</v>
      </c>
      <c r="L177">
        <f>元データ!Q177</f>
        <v>426</v>
      </c>
      <c r="M177">
        <f>元データ!R177</f>
        <v>11</v>
      </c>
      <c r="N177">
        <f>元データ!S177</f>
        <v>437</v>
      </c>
      <c r="O177">
        <f>元データ!T177</f>
        <v>830</v>
      </c>
      <c r="P177">
        <f>元データ!U177</f>
        <v>20</v>
      </c>
      <c r="Q177">
        <f>元データ!V177</f>
        <v>850</v>
      </c>
    </row>
    <row r="178" spans="1:17" x14ac:dyDescent="0.15">
      <c r="A178">
        <f>元データ!A178</f>
        <v>177</v>
      </c>
      <c r="B178">
        <f>元データ!D178</f>
        <v>1720</v>
      </c>
      <c r="C178" t="str">
        <f>元データ!E178</f>
        <v>大新島</v>
      </c>
      <c r="D178" s="88" t="s">
        <v>442</v>
      </c>
      <c r="E178">
        <f>元データ!J178</f>
        <v>606</v>
      </c>
      <c r="F178">
        <f>元データ!K178</f>
        <v>5</v>
      </c>
      <c r="G178">
        <f>元データ!L178</f>
        <v>3</v>
      </c>
      <c r="H178">
        <f>元データ!M178</f>
        <v>614</v>
      </c>
      <c r="I178">
        <f>元データ!N178</f>
        <v>709</v>
      </c>
      <c r="J178">
        <f>元データ!O178</f>
        <v>3</v>
      </c>
      <c r="K178">
        <f>元データ!P178</f>
        <v>712</v>
      </c>
      <c r="L178">
        <f>元データ!Q178</f>
        <v>728</v>
      </c>
      <c r="M178">
        <f>元データ!R178</f>
        <v>5</v>
      </c>
      <c r="N178">
        <f>元データ!S178</f>
        <v>733</v>
      </c>
      <c r="O178">
        <f>元データ!T178</f>
        <v>1437</v>
      </c>
      <c r="P178">
        <f>元データ!U178</f>
        <v>8</v>
      </c>
      <c r="Q178">
        <f>元データ!V178</f>
        <v>1445</v>
      </c>
    </row>
    <row r="179" spans="1:17" x14ac:dyDescent="0.15">
      <c r="A179">
        <f>元データ!A179</f>
        <v>178</v>
      </c>
      <c r="B179">
        <f>元データ!D179</f>
        <v>1730</v>
      </c>
      <c r="C179" t="str">
        <f>元データ!E179</f>
        <v>与左衛門</v>
      </c>
      <c r="D179" s="88" t="s">
        <v>442</v>
      </c>
      <c r="E179">
        <f>元データ!J179</f>
        <v>346</v>
      </c>
      <c r="F179">
        <f>元データ!K179</f>
        <v>7</v>
      </c>
      <c r="G179">
        <f>元データ!L179</f>
        <v>1</v>
      </c>
      <c r="H179">
        <f>元データ!M179</f>
        <v>354</v>
      </c>
      <c r="I179">
        <f>元データ!N179</f>
        <v>400</v>
      </c>
      <c r="J179">
        <f>元データ!O179</f>
        <v>5</v>
      </c>
      <c r="K179">
        <f>元データ!P179</f>
        <v>405</v>
      </c>
      <c r="L179">
        <f>元データ!Q179</f>
        <v>408</v>
      </c>
      <c r="M179">
        <f>元データ!R179</f>
        <v>8</v>
      </c>
      <c r="N179">
        <f>元データ!S179</f>
        <v>416</v>
      </c>
      <c r="O179">
        <f>元データ!T179</f>
        <v>808</v>
      </c>
      <c r="P179">
        <f>元データ!U179</f>
        <v>13</v>
      </c>
      <c r="Q179">
        <f>元データ!V179</f>
        <v>821</v>
      </c>
    </row>
    <row r="180" spans="1:17" x14ac:dyDescent="0.15">
      <c r="A180">
        <f>元データ!A180</f>
        <v>179</v>
      </c>
      <c r="B180">
        <f>元データ!D180</f>
        <v>1740</v>
      </c>
      <c r="C180" t="str">
        <f>元データ!E180</f>
        <v>大東町西</v>
      </c>
      <c r="D180" s="88" t="s">
        <v>443</v>
      </c>
      <c r="E180">
        <f>元データ!J180</f>
        <v>360</v>
      </c>
      <c r="F180">
        <f>元データ!K180</f>
        <v>1</v>
      </c>
      <c r="G180">
        <f>元データ!L180</f>
        <v>2</v>
      </c>
      <c r="H180">
        <f>元データ!M180</f>
        <v>363</v>
      </c>
      <c r="I180">
        <f>元データ!N180</f>
        <v>410</v>
      </c>
      <c r="J180">
        <f>元データ!O180</f>
        <v>0</v>
      </c>
      <c r="K180">
        <f>元データ!P180</f>
        <v>410</v>
      </c>
      <c r="L180">
        <f>元データ!Q180</f>
        <v>430</v>
      </c>
      <c r="M180">
        <f>元データ!R180</f>
        <v>3</v>
      </c>
      <c r="N180">
        <f>元データ!S180</f>
        <v>433</v>
      </c>
      <c r="O180">
        <f>元データ!T180</f>
        <v>840</v>
      </c>
      <c r="P180">
        <f>元データ!U180</f>
        <v>3</v>
      </c>
      <c r="Q180">
        <f>元データ!V180</f>
        <v>843</v>
      </c>
    </row>
    <row r="181" spans="1:17" x14ac:dyDescent="0.15">
      <c r="A181">
        <f>元データ!A181</f>
        <v>180</v>
      </c>
      <c r="B181">
        <f>元データ!D181</f>
        <v>1750</v>
      </c>
      <c r="C181" t="str">
        <f>元データ!E181</f>
        <v>大東町北</v>
      </c>
      <c r="D181" s="88" t="s">
        <v>443</v>
      </c>
      <c r="E181">
        <f>元データ!J181</f>
        <v>290</v>
      </c>
      <c r="F181">
        <f>元データ!K181</f>
        <v>2</v>
      </c>
      <c r="G181">
        <f>元データ!L181</f>
        <v>1</v>
      </c>
      <c r="H181">
        <f>元データ!M181</f>
        <v>293</v>
      </c>
      <c r="I181">
        <f>元データ!N181</f>
        <v>282</v>
      </c>
      <c r="J181">
        <f>元データ!O181</f>
        <v>3</v>
      </c>
      <c r="K181">
        <f>元データ!P181</f>
        <v>285</v>
      </c>
      <c r="L181">
        <f>元データ!Q181</f>
        <v>329</v>
      </c>
      <c r="M181">
        <f>元データ!R181</f>
        <v>0</v>
      </c>
      <c r="N181">
        <f>元データ!S181</f>
        <v>329</v>
      </c>
      <c r="O181">
        <f>元データ!T181</f>
        <v>611</v>
      </c>
      <c r="P181">
        <f>元データ!U181</f>
        <v>3</v>
      </c>
      <c r="Q181">
        <f>元データ!V181</f>
        <v>614</v>
      </c>
    </row>
    <row r="182" spans="1:17" x14ac:dyDescent="0.15">
      <c r="A182">
        <f>元データ!A182</f>
        <v>181</v>
      </c>
      <c r="B182">
        <f>元データ!D182</f>
        <v>1760</v>
      </c>
      <c r="C182" t="str">
        <f>元データ!E182</f>
        <v>大東町東</v>
      </c>
      <c r="D182" s="88" t="s">
        <v>443</v>
      </c>
      <c r="E182">
        <f>元データ!J182</f>
        <v>211</v>
      </c>
      <c r="F182">
        <f>元データ!K182</f>
        <v>0</v>
      </c>
      <c r="G182">
        <f>元データ!L182</f>
        <v>3</v>
      </c>
      <c r="H182">
        <f>元データ!M182</f>
        <v>214</v>
      </c>
      <c r="I182">
        <f>元データ!N182</f>
        <v>242</v>
      </c>
      <c r="J182">
        <f>元データ!O182</f>
        <v>0</v>
      </c>
      <c r="K182">
        <f>元データ!P182</f>
        <v>242</v>
      </c>
      <c r="L182">
        <f>元データ!Q182</f>
        <v>248</v>
      </c>
      <c r="M182">
        <f>元データ!R182</f>
        <v>3</v>
      </c>
      <c r="N182">
        <f>元データ!S182</f>
        <v>251</v>
      </c>
      <c r="O182">
        <f>元データ!T182</f>
        <v>490</v>
      </c>
      <c r="P182">
        <f>元データ!U182</f>
        <v>3</v>
      </c>
      <c r="Q182">
        <f>元データ!V182</f>
        <v>493</v>
      </c>
    </row>
    <row r="183" spans="1:17" x14ac:dyDescent="0.15">
      <c r="A183">
        <f>元データ!A183</f>
        <v>182</v>
      </c>
      <c r="B183">
        <f>元データ!D183</f>
        <v>1770</v>
      </c>
      <c r="C183" t="str">
        <f>元データ!E183</f>
        <v>大東町南</v>
      </c>
      <c r="D183" s="88" t="s">
        <v>443</v>
      </c>
      <c r="E183">
        <f>元データ!J183</f>
        <v>245</v>
      </c>
      <c r="F183">
        <f>元データ!K183</f>
        <v>19</v>
      </c>
      <c r="G183">
        <f>元データ!L183</f>
        <v>2</v>
      </c>
      <c r="H183">
        <f>元データ!M183</f>
        <v>266</v>
      </c>
      <c r="I183">
        <f>元データ!N183</f>
        <v>295</v>
      </c>
      <c r="J183">
        <f>元データ!O183</f>
        <v>16</v>
      </c>
      <c r="K183">
        <f>元データ!P183</f>
        <v>311</v>
      </c>
      <c r="L183">
        <f>元データ!Q183</f>
        <v>319</v>
      </c>
      <c r="M183">
        <f>元データ!R183</f>
        <v>8</v>
      </c>
      <c r="N183">
        <f>元データ!S183</f>
        <v>327</v>
      </c>
      <c r="O183">
        <f>元データ!T183</f>
        <v>614</v>
      </c>
      <c r="P183">
        <f>元データ!U183</f>
        <v>24</v>
      </c>
      <c r="Q183">
        <f>元データ!V183</f>
        <v>638</v>
      </c>
    </row>
    <row r="184" spans="1:17" x14ac:dyDescent="0.15">
      <c r="A184">
        <f>元データ!A184</f>
        <v>183</v>
      </c>
      <c r="B184">
        <f>元データ!D184</f>
        <v>1780</v>
      </c>
      <c r="C184" t="str">
        <f>元データ!E184</f>
        <v>善左衛門下</v>
      </c>
      <c r="D184" s="88" t="s">
        <v>443</v>
      </c>
      <c r="E184">
        <f>元データ!J184</f>
        <v>278</v>
      </c>
      <c r="F184">
        <f>元データ!K184</f>
        <v>2</v>
      </c>
      <c r="G184">
        <f>元データ!L184</f>
        <v>0</v>
      </c>
      <c r="H184">
        <f>元データ!M184</f>
        <v>280</v>
      </c>
      <c r="I184">
        <f>元データ!N184</f>
        <v>328</v>
      </c>
      <c r="J184">
        <f>元データ!O184</f>
        <v>2</v>
      </c>
      <c r="K184">
        <f>元データ!P184</f>
        <v>330</v>
      </c>
      <c r="L184">
        <f>元データ!Q184</f>
        <v>343</v>
      </c>
      <c r="M184">
        <f>元データ!R184</f>
        <v>0</v>
      </c>
      <c r="N184">
        <f>元データ!S184</f>
        <v>343</v>
      </c>
      <c r="O184">
        <f>元データ!T184</f>
        <v>671</v>
      </c>
      <c r="P184">
        <f>元データ!U184</f>
        <v>2</v>
      </c>
      <c r="Q184">
        <f>元データ!V184</f>
        <v>673</v>
      </c>
    </row>
    <row r="185" spans="1:17" x14ac:dyDescent="0.15">
      <c r="A185">
        <f>元データ!A185</f>
        <v>184</v>
      </c>
      <c r="B185">
        <f>元データ!D185</f>
        <v>1790</v>
      </c>
      <c r="C185" t="str">
        <f>元データ!E185</f>
        <v>善左衛門上</v>
      </c>
      <c r="D185" s="88" t="s">
        <v>443</v>
      </c>
      <c r="E185">
        <f>元データ!J185</f>
        <v>313</v>
      </c>
      <c r="F185">
        <f>元データ!K185</f>
        <v>9</v>
      </c>
      <c r="G185">
        <f>元データ!L185</f>
        <v>2</v>
      </c>
      <c r="H185">
        <f>元データ!M185</f>
        <v>324</v>
      </c>
      <c r="I185">
        <f>元データ!N185</f>
        <v>405</v>
      </c>
      <c r="J185">
        <f>元データ!O185</f>
        <v>9</v>
      </c>
      <c r="K185">
        <f>元データ!P185</f>
        <v>414</v>
      </c>
      <c r="L185">
        <f>元データ!Q185</f>
        <v>411</v>
      </c>
      <c r="M185">
        <f>元データ!R185</f>
        <v>2</v>
      </c>
      <c r="N185">
        <f>元データ!S185</f>
        <v>413</v>
      </c>
      <c r="O185">
        <f>元データ!T185</f>
        <v>816</v>
      </c>
      <c r="P185">
        <f>元データ!U185</f>
        <v>11</v>
      </c>
      <c r="Q185">
        <f>元データ!V185</f>
        <v>827</v>
      </c>
    </row>
    <row r="186" spans="1:17" x14ac:dyDescent="0.15">
      <c r="A186">
        <f>元データ!A186</f>
        <v>185</v>
      </c>
      <c r="B186">
        <f>元データ!D186</f>
        <v>1800</v>
      </c>
      <c r="C186" t="str">
        <f>元データ!E186</f>
        <v>日清紡績</v>
      </c>
      <c r="D186" s="88" t="s">
        <v>443</v>
      </c>
      <c r="E186">
        <f>元データ!J186</f>
        <v>0</v>
      </c>
      <c r="F186">
        <f>元データ!K186</f>
        <v>0</v>
      </c>
      <c r="G186">
        <f>元データ!L186</f>
        <v>0</v>
      </c>
      <c r="H186">
        <f>元データ!M186</f>
        <v>0</v>
      </c>
      <c r="I186">
        <f>元データ!N186</f>
        <v>0</v>
      </c>
      <c r="J186">
        <f>元データ!O186</f>
        <v>0</v>
      </c>
      <c r="K186">
        <f>元データ!P186</f>
        <v>0</v>
      </c>
      <c r="L186">
        <f>元データ!Q186</f>
        <v>0</v>
      </c>
      <c r="M186">
        <f>元データ!R186</f>
        <v>0</v>
      </c>
      <c r="N186">
        <f>元データ!S186</f>
        <v>0</v>
      </c>
      <c r="O186">
        <f>元データ!T186</f>
        <v>0</v>
      </c>
      <c r="P186">
        <f>元データ!U186</f>
        <v>0</v>
      </c>
      <c r="Q186">
        <f>元データ!V186</f>
        <v>0</v>
      </c>
    </row>
    <row r="187" spans="1:17" x14ac:dyDescent="0.15">
      <c r="A187">
        <f>元データ!A187</f>
        <v>186</v>
      </c>
      <c r="B187">
        <f>元データ!D187</f>
        <v>1810</v>
      </c>
      <c r="C187" t="str">
        <f>元データ!E187</f>
        <v>ニチビ</v>
      </c>
      <c r="D187" s="88" t="s">
        <v>443</v>
      </c>
      <c r="E187">
        <f>元データ!J187</f>
        <v>0</v>
      </c>
      <c r="F187">
        <f>元データ!K187</f>
        <v>0</v>
      </c>
      <c r="G187">
        <f>元データ!L187</f>
        <v>0</v>
      </c>
      <c r="H187">
        <f>元データ!M187</f>
        <v>0</v>
      </c>
      <c r="I187">
        <f>元データ!N187</f>
        <v>0</v>
      </c>
      <c r="J187">
        <f>元データ!O187</f>
        <v>0</v>
      </c>
      <c r="K187">
        <f>元データ!P187</f>
        <v>0</v>
      </c>
      <c r="L187">
        <f>元データ!Q187</f>
        <v>0</v>
      </c>
      <c r="M187">
        <f>元データ!R187</f>
        <v>0</v>
      </c>
      <c r="N187">
        <f>元データ!S187</f>
        <v>0</v>
      </c>
      <c r="O187">
        <f>元データ!T187</f>
        <v>0</v>
      </c>
      <c r="P187">
        <f>元データ!U187</f>
        <v>0</v>
      </c>
      <c r="Q187">
        <f>元データ!V187</f>
        <v>0</v>
      </c>
    </row>
    <row r="188" spans="1:17" x14ac:dyDescent="0.15">
      <c r="A188">
        <f>元データ!A188</f>
        <v>187</v>
      </c>
      <c r="B188">
        <f>元データ!D188</f>
        <v>1820</v>
      </c>
      <c r="C188" t="str">
        <f>元データ!E188</f>
        <v>弥左衛門</v>
      </c>
      <c r="D188" s="88" t="s">
        <v>443</v>
      </c>
      <c r="E188">
        <f>元データ!J188</f>
        <v>528</v>
      </c>
      <c r="F188">
        <f>元データ!K188</f>
        <v>11</v>
      </c>
      <c r="G188">
        <f>元データ!L188</f>
        <v>1</v>
      </c>
      <c r="H188">
        <f>元データ!M188</f>
        <v>540</v>
      </c>
      <c r="I188">
        <f>元データ!N188</f>
        <v>708</v>
      </c>
      <c r="J188">
        <f>元データ!O188</f>
        <v>11</v>
      </c>
      <c r="K188">
        <f>元データ!P188</f>
        <v>719</v>
      </c>
      <c r="L188">
        <f>元データ!Q188</f>
        <v>711</v>
      </c>
      <c r="M188">
        <f>元データ!R188</f>
        <v>1</v>
      </c>
      <c r="N188">
        <f>元データ!S188</f>
        <v>712</v>
      </c>
      <c r="O188">
        <f>元データ!T188</f>
        <v>1419</v>
      </c>
      <c r="P188">
        <f>元データ!U188</f>
        <v>12</v>
      </c>
      <c r="Q188">
        <f>元データ!V188</f>
        <v>1431</v>
      </c>
    </row>
    <row r="189" spans="1:17" x14ac:dyDescent="0.15">
      <c r="A189">
        <f>元データ!A189</f>
        <v>188</v>
      </c>
      <c r="B189">
        <f>元データ!D189</f>
        <v>1830</v>
      </c>
      <c r="C189" t="str">
        <f>元データ!E189</f>
        <v>泉町</v>
      </c>
      <c r="D189" s="88" t="s">
        <v>443</v>
      </c>
      <c r="E189">
        <f>元データ!J189</f>
        <v>290</v>
      </c>
      <c r="F189">
        <f>元データ!K189</f>
        <v>9</v>
      </c>
      <c r="G189">
        <f>元データ!L189</f>
        <v>2</v>
      </c>
      <c r="H189">
        <f>元データ!M189</f>
        <v>301</v>
      </c>
      <c r="I189">
        <f>元データ!N189</f>
        <v>358</v>
      </c>
      <c r="J189">
        <f>元データ!O189</f>
        <v>7</v>
      </c>
      <c r="K189">
        <f>元データ!P189</f>
        <v>365</v>
      </c>
      <c r="L189">
        <f>元データ!Q189</f>
        <v>360</v>
      </c>
      <c r="M189">
        <f>元データ!R189</f>
        <v>6</v>
      </c>
      <c r="N189">
        <f>元データ!S189</f>
        <v>366</v>
      </c>
      <c r="O189">
        <f>元データ!T189</f>
        <v>718</v>
      </c>
      <c r="P189">
        <f>元データ!U189</f>
        <v>13</v>
      </c>
      <c r="Q189">
        <f>元データ!V189</f>
        <v>731</v>
      </c>
    </row>
    <row r="190" spans="1:17" x14ac:dyDescent="0.15">
      <c r="A190">
        <f>元データ!A190</f>
        <v>189</v>
      </c>
      <c r="B190">
        <f>元データ!D190</f>
        <v>1840</v>
      </c>
      <c r="C190" t="str">
        <f>元データ!E190</f>
        <v>忠兵衛</v>
      </c>
      <c r="D190" s="88" t="s">
        <v>443</v>
      </c>
      <c r="E190">
        <f>元データ!J190</f>
        <v>444</v>
      </c>
      <c r="F190">
        <f>元データ!K190</f>
        <v>6</v>
      </c>
      <c r="G190">
        <f>元データ!L190</f>
        <v>2</v>
      </c>
      <c r="H190">
        <f>元データ!M190</f>
        <v>452</v>
      </c>
      <c r="I190">
        <f>元データ!N190</f>
        <v>537</v>
      </c>
      <c r="J190">
        <f>元データ!O190</f>
        <v>6</v>
      </c>
      <c r="K190">
        <f>元データ!P190</f>
        <v>543</v>
      </c>
      <c r="L190">
        <f>元データ!Q190</f>
        <v>479</v>
      </c>
      <c r="M190">
        <f>元データ!R190</f>
        <v>2</v>
      </c>
      <c r="N190">
        <f>元データ!S190</f>
        <v>481</v>
      </c>
      <c r="O190">
        <f>元データ!T190</f>
        <v>1016</v>
      </c>
      <c r="P190">
        <f>元データ!U190</f>
        <v>8</v>
      </c>
      <c r="Q190">
        <f>元データ!V190</f>
        <v>1024</v>
      </c>
    </row>
    <row r="191" spans="1:17" x14ac:dyDescent="0.15">
      <c r="A191">
        <f>元データ!A191</f>
        <v>190</v>
      </c>
      <c r="B191">
        <f>元データ!D191</f>
        <v>1850</v>
      </c>
      <c r="C191" t="str">
        <f>元データ!E191</f>
        <v>青洲団地</v>
      </c>
      <c r="D191" s="88" t="s">
        <v>443</v>
      </c>
      <c r="E191">
        <f>元データ!J191</f>
        <v>90</v>
      </c>
      <c r="F191">
        <f>元データ!K191</f>
        <v>8</v>
      </c>
      <c r="G191">
        <f>元データ!L191</f>
        <v>4</v>
      </c>
      <c r="H191">
        <f>元データ!M191</f>
        <v>102</v>
      </c>
      <c r="I191">
        <f>元データ!N191</f>
        <v>74</v>
      </c>
      <c r="J191">
        <f>元データ!O191</f>
        <v>8</v>
      </c>
      <c r="K191">
        <f>元データ!P191</f>
        <v>82</v>
      </c>
      <c r="L191">
        <f>元データ!Q191</f>
        <v>95</v>
      </c>
      <c r="M191">
        <f>元データ!R191</f>
        <v>16</v>
      </c>
      <c r="N191">
        <f>元データ!S191</f>
        <v>111</v>
      </c>
      <c r="O191">
        <f>元データ!T191</f>
        <v>169</v>
      </c>
      <c r="P191">
        <f>元データ!U191</f>
        <v>24</v>
      </c>
      <c r="Q191">
        <f>元データ!V191</f>
        <v>193</v>
      </c>
    </row>
    <row r="192" spans="1:17" x14ac:dyDescent="0.15">
      <c r="A192">
        <f>元データ!A192</f>
        <v>191</v>
      </c>
      <c r="B192">
        <f>元データ!D192</f>
        <v>1860</v>
      </c>
      <c r="C192" t="str">
        <f>元データ!E192</f>
        <v>源助</v>
      </c>
      <c r="D192" s="88" t="s">
        <v>443</v>
      </c>
      <c r="E192">
        <f>元データ!J192</f>
        <v>114</v>
      </c>
      <c r="F192">
        <f>元データ!K192</f>
        <v>3</v>
      </c>
      <c r="G192">
        <f>元データ!L192</f>
        <v>0</v>
      </c>
      <c r="H192">
        <f>元データ!M192</f>
        <v>117</v>
      </c>
      <c r="I192">
        <f>元データ!N192</f>
        <v>166</v>
      </c>
      <c r="J192">
        <f>元データ!O192</f>
        <v>3</v>
      </c>
      <c r="K192">
        <f>元データ!P192</f>
        <v>169</v>
      </c>
      <c r="L192">
        <f>元データ!Q192</f>
        <v>183</v>
      </c>
      <c r="M192">
        <f>元データ!R192</f>
        <v>0</v>
      </c>
      <c r="N192">
        <f>元データ!S192</f>
        <v>183</v>
      </c>
      <c r="O192">
        <f>元データ!T192</f>
        <v>349</v>
      </c>
      <c r="P192">
        <f>元データ!U192</f>
        <v>3</v>
      </c>
      <c r="Q192">
        <f>元データ!V192</f>
        <v>352</v>
      </c>
    </row>
    <row r="193" spans="1:17" x14ac:dyDescent="0.15">
      <c r="A193">
        <f>元データ!A193</f>
        <v>192</v>
      </c>
      <c r="B193">
        <f>元データ!D193</f>
        <v>1870</v>
      </c>
      <c r="C193" t="str">
        <f>元データ!E193</f>
        <v>五平</v>
      </c>
      <c r="D193" s="88" t="s">
        <v>443</v>
      </c>
      <c r="E193">
        <f>元データ!J193</f>
        <v>341</v>
      </c>
      <c r="F193">
        <f>元データ!K193</f>
        <v>0</v>
      </c>
      <c r="G193">
        <f>元データ!L193</f>
        <v>1</v>
      </c>
      <c r="H193">
        <f>元データ!M193</f>
        <v>342</v>
      </c>
      <c r="I193">
        <f>元データ!N193</f>
        <v>450</v>
      </c>
      <c r="J193">
        <f>元データ!O193</f>
        <v>0</v>
      </c>
      <c r="K193">
        <f>元データ!P193</f>
        <v>450</v>
      </c>
      <c r="L193">
        <f>元データ!Q193</f>
        <v>443</v>
      </c>
      <c r="M193">
        <f>元データ!R193</f>
        <v>1</v>
      </c>
      <c r="N193">
        <f>元データ!S193</f>
        <v>444</v>
      </c>
      <c r="O193">
        <f>元データ!T193</f>
        <v>893</v>
      </c>
      <c r="P193">
        <f>元データ!U193</f>
        <v>1</v>
      </c>
      <c r="Q193">
        <f>元データ!V193</f>
        <v>894</v>
      </c>
    </row>
    <row r="194" spans="1:17" x14ac:dyDescent="0.15">
      <c r="A194">
        <f>元データ!A194</f>
        <v>193</v>
      </c>
      <c r="B194">
        <f>元データ!D194</f>
        <v>1880</v>
      </c>
      <c r="C194" t="str">
        <f>元データ!E194</f>
        <v>オカモト</v>
      </c>
      <c r="D194" s="88" t="s">
        <v>443</v>
      </c>
      <c r="E194">
        <f>元データ!J194</f>
        <v>0</v>
      </c>
      <c r="F194">
        <f>元データ!K194</f>
        <v>0</v>
      </c>
      <c r="G194">
        <f>元データ!L194</f>
        <v>0</v>
      </c>
      <c r="H194">
        <f>元データ!M194</f>
        <v>0</v>
      </c>
      <c r="I194">
        <f>元データ!N194</f>
        <v>0</v>
      </c>
      <c r="J194">
        <f>元データ!O194</f>
        <v>0</v>
      </c>
      <c r="K194">
        <f>元データ!P194</f>
        <v>0</v>
      </c>
      <c r="L194">
        <f>元データ!Q194</f>
        <v>0</v>
      </c>
      <c r="M194">
        <f>元データ!R194</f>
        <v>0</v>
      </c>
      <c r="N194">
        <f>元データ!S194</f>
        <v>0</v>
      </c>
      <c r="O194">
        <f>元データ!T194</f>
        <v>0</v>
      </c>
      <c r="P194">
        <f>元データ!U194</f>
        <v>0</v>
      </c>
      <c r="Q194">
        <f>元データ!V194</f>
        <v>0</v>
      </c>
    </row>
    <row r="195" spans="1:17" x14ac:dyDescent="0.15">
      <c r="A195">
        <f>元データ!A195</f>
        <v>194</v>
      </c>
      <c r="B195">
        <f>元データ!D195</f>
        <v>1890</v>
      </c>
      <c r="C195" t="str">
        <f>元データ!E195</f>
        <v>廻沢</v>
      </c>
      <c r="D195" s="88" t="s">
        <v>444</v>
      </c>
      <c r="E195">
        <f>元データ!J195</f>
        <v>22</v>
      </c>
      <c r="F195">
        <f>元データ!K195</f>
        <v>0</v>
      </c>
      <c r="G195">
        <f>元データ!L195</f>
        <v>0</v>
      </c>
      <c r="H195">
        <f>元データ!M195</f>
        <v>22</v>
      </c>
      <c r="I195">
        <f>元データ!N195</f>
        <v>23</v>
      </c>
      <c r="J195">
        <f>元データ!O195</f>
        <v>0</v>
      </c>
      <c r="K195">
        <f>元データ!P195</f>
        <v>23</v>
      </c>
      <c r="L195">
        <f>元データ!Q195</f>
        <v>21</v>
      </c>
      <c r="M195">
        <f>元データ!R195</f>
        <v>0</v>
      </c>
      <c r="N195">
        <f>元データ!S195</f>
        <v>21</v>
      </c>
      <c r="O195">
        <f>元データ!T195</f>
        <v>44</v>
      </c>
      <c r="P195">
        <f>元データ!U195</f>
        <v>0</v>
      </c>
      <c r="Q195">
        <f>元データ!V195</f>
        <v>44</v>
      </c>
    </row>
    <row r="196" spans="1:17" x14ac:dyDescent="0.15">
      <c r="A196">
        <f>元データ!A196</f>
        <v>195</v>
      </c>
      <c r="B196">
        <f>元データ!D196</f>
        <v>1900</v>
      </c>
      <c r="C196" t="str">
        <f>元データ!E196</f>
        <v>横添</v>
      </c>
      <c r="D196" s="88" t="s">
        <v>444</v>
      </c>
      <c r="E196">
        <f>元データ!J196</f>
        <v>108</v>
      </c>
      <c r="F196">
        <f>元データ!K196</f>
        <v>0</v>
      </c>
      <c r="G196">
        <f>元データ!L196</f>
        <v>1</v>
      </c>
      <c r="H196">
        <f>元データ!M196</f>
        <v>109</v>
      </c>
      <c r="I196">
        <f>元データ!N196</f>
        <v>133</v>
      </c>
      <c r="J196">
        <f>元データ!O196</f>
        <v>1</v>
      </c>
      <c r="K196">
        <f>元データ!P196</f>
        <v>134</v>
      </c>
      <c r="L196">
        <f>元データ!Q196</f>
        <v>141</v>
      </c>
      <c r="M196">
        <f>元データ!R196</f>
        <v>0</v>
      </c>
      <c r="N196">
        <f>元データ!S196</f>
        <v>141</v>
      </c>
      <c r="O196">
        <f>元データ!T196</f>
        <v>274</v>
      </c>
      <c r="P196">
        <f>元データ!U196</f>
        <v>1</v>
      </c>
      <c r="Q196">
        <f>元データ!V196</f>
        <v>275</v>
      </c>
    </row>
    <row r="197" spans="1:17" x14ac:dyDescent="0.15">
      <c r="A197">
        <f>元データ!A197</f>
        <v>196</v>
      </c>
      <c r="B197">
        <f>元データ!D197</f>
        <v>1910</v>
      </c>
      <c r="C197" t="str">
        <f>元データ!E197</f>
        <v>川原町</v>
      </c>
      <c r="D197" s="88" t="s">
        <v>444</v>
      </c>
      <c r="E197">
        <f>元データ!J197</f>
        <v>90</v>
      </c>
      <c r="F197">
        <f>元データ!K197</f>
        <v>3</v>
      </c>
      <c r="G197">
        <f>元データ!L197</f>
        <v>0</v>
      </c>
      <c r="H197">
        <f>元データ!M197</f>
        <v>93</v>
      </c>
      <c r="I197">
        <f>元データ!N197</f>
        <v>101</v>
      </c>
      <c r="J197">
        <f>元データ!O197</f>
        <v>2</v>
      </c>
      <c r="K197">
        <f>元データ!P197</f>
        <v>103</v>
      </c>
      <c r="L197">
        <f>元データ!Q197</f>
        <v>103</v>
      </c>
      <c r="M197">
        <f>元データ!R197</f>
        <v>2</v>
      </c>
      <c r="N197">
        <f>元データ!S197</f>
        <v>105</v>
      </c>
      <c r="O197">
        <f>元データ!T197</f>
        <v>204</v>
      </c>
      <c r="P197">
        <f>元データ!U197</f>
        <v>4</v>
      </c>
      <c r="Q197">
        <f>元データ!V197</f>
        <v>208</v>
      </c>
    </row>
    <row r="198" spans="1:17" x14ac:dyDescent="0.15">
      <c r="A198">
        <f>元データ!A198</f>
        <v>197</v>
      </c>
      <c r="B198">
        <f>元データ!D198</f>
        <v>1920</v>
      </c>
      <c r="C198" t="str">
        <f>元データ!E198</f>
        <v>岡部</v>
      </c>
      <c r="D198" s="88" t="s">
        <v>444</v>
      </c>
      <c r="E198">
        <f>元データ!J198</f>
        <v>395</v>
      </c>
      <c r="F198">
        <f>元データ!K198</f>
        <v>12</v>
      </c>
      <c r="G198">
        <f>元データ!L198</f>
        <v>3</v>
      </c>
      <c r="H198">
        <f>元データ!M198</f>
        <v>410</v>
      </c>
      <c r="I198">
        <f>元データ!N198</f>
        <v>456</v>
      </c>
      <c r="J198">
        <f>元データ!O198</f>
        <v>7</v>
      </c>
      <c r="K198">
        <f>元データ!P198</f>
        <v>463</v>
      </c>
      <c r="L198">
        <f>元データ!Q198</f>
        <v>450</v>
      </c>
      <c r="M198">
        <f>元データ!R198</f>
        <v>8</v>
      </c>
      <c r="N198">
        <f>元データ!S198</f>
        <v>458</v>
      </c>
      <c r="O198">
        <f>元データ!T198</f>
        <v>906</v>
      </c>
      <c r="P198">
        <f>元データ!U198</f>
        <v>15</v>
      </c>
      <c r="Q198">
        <f>元データ!V198</f>
        <v>921</v>
      </c>
    </row>
    <row r="199" spans="1:17" x14ac:dyDescent="0.15">
      <c r="A199">
        <f>元データ!A199</f>
        <v>198</v>
      </c>
      <c r="B199">
        <f>元データ!D199</f>
        <v>1930</v>
      </c>
      <c r="C199" t="str">
        <f>元データ!E199</f>
        <v>岡部台</v>
      </c>
      <c r="D199" s="88" t="s">
        <v>444</v>
      </c>
      <c r="E199">
        <f>元データ!J199</f>
        <v>204</v>
      </c>
      <c r="F199">
        <f>元データ!K199</f>
        <v>8</v>
      </c>
      <c r="G199">
        <f>元データ!L199</f>
        <v>3</v>
      </c>
      <c r="H199">
        <f>元データ!M199</f>
        <v>215</v>
      </c>
      <c r="I199">
        <f>元データ!N199</f>
        <v>207</v>
      </c>
      <c r="J199">
        <f>元データ!O199</f>
        <v>8</v>
      </c>
      <c r="K199">
        <f>元データ!P199</f>
        <v>215</v>
      </c>
      <c r="L199">
        <f>元データ!Q199</f>
        <v>218</v>
      </c>
      <c r="M199">
        <f>元データ!R199</f>
        <v>6</v>
      </c>
      <c r="N199">
        <f>元データ!S199</f>
        <v>224</v>
      </c>
      <c r="O199">
        <f>元データ!T199</f>
        <v>425</v>
      </c>
      <c r="P199">
        <f>元データ!U199</f>
        <v>14</v>
      </c>
      <c r="Q199">
        <f>元データ!V199</f>
        <v>439</v>
      </c>
    </row>
    <row r="200" spans="1:17" x14ac:dyDescent="0.15">
      <c r="A200">
        <f>元データ!A200</f>
        <v>199</v>
      </c>
      <c r="B200">
        <f>元データ!D200</f>
        <v>1940</v>
      </c>
      <c r="C200" t="str">
        <f>元データ!E200</f>
        <v>内一</v>
      </c>
      <c r="D200" s="88" t="s">
        <v>444</v>
      </c>
      <c r="E200">
        <f>元データ!J200</f>
        <v>298</v>
      </c>
      <c r="F200">
        <f>元データ!K200</f>
        <v>15</v>
      </c>
      <c r="G200">
        <f>元データ!L200</f>
        <v>3</v>
      </c>
      <c r="H200">
        <f>元データ!M200</f>
        <v>316</v>
      </c>
      <c r="I200">
        <f>元データ!N200</f>
        <v>359</v>
      </c>
      <c r="J200">
        <f>元データ!O200</f>
        <v>12</v>
      </c>
      <c r="K200">
        <f>元データ!P200</f>
        <v>371</v>
      </c>
      <c r="L200">
        <f>元データ!Q200</f>
        <v>368</v>
      </c>
      <c r="M200">
        <f>元データ!R200</f>
        <v>7</v>
      </c>
      <c r="N200">
        <f>元データ!S200</f>
        <v>375</v>
      </c>
      <c r="O200">
        <f>元データ!T200</f>
        <v>727</v>
      </c>
      <c r="P200">
        <f>元データ!U200</f>
        <v>19</v>
      </c>
      <c r="Q200">
        <f>元データ!V200</f>
        <v>746</v>
      </c>
    </row>
    <row r="201" spans="1:17" x14ac:dyDescent="0.15">
      <c r="A201">
        <f>元データ!A201</f>
        <v>200</v>
      </c>
      <c r="B201">
        <f>元データ!D201</f>
        <v>1950</v>
      </c>
      <c r="C201" t="str">
        <f>元データ!E201</f>
        <v>内二第一</v>
      </c>
      <c r="D201" s="88" t="s">
        <v>444</v>
      </c>
      <c r="E201">
        <f>元データ!J201</f>
        <v>191</v>
      </c>
      <c r="F201">
        <f>元データ!K201</f>
        <v>4</v>
      </c>
      <c r="G201">
        <f>元データ!L201</f>
        <v>2</v>
      </c>
      <c r="H201">
        <f>元データ!M201</f>
        <v>197</v>
      </c>
      <c r="I201">
        <f>元データ!N201</f>
        <v>224</v>
      </c>
      <c r="J201">
        <f>元データ!O201</f>
        <v>6</v>
      </c>
      <c r="K201">
        <f>元データ!P201</f>
        <v>230</v>
      </c>
      <c r="L201">
        <f>元データ!Q201</f>
        <v>247</v>
      </c>
      <c r="M201">
        <f>元データ!R201</f>
        <v>8</v>
      </c>
      <c r="N201">
        <f>元データ!S201</f>
        <v>255</v>
      </c>
      <c r="O201">
        <f>元データ!T201</f>
        <v>471</v>
      </c>
      <c r="P201">
        <f>元データ!U201</f>
        <v>14</v>
      </c>
      <c r="Q201">
        <f>元データ!V201</f>
        <v>485</v>
      </c>
    </row>
    <row r="202" spans="1:17" x14ac:dyDescent="0.15">
      <c r="A202">
        <f>元データ!A202</f>
        <v>201</v>
      </c>
      <c r="B202">
        <f>元データ!D202</f>
        <v>1960</v>
      </c>
      <c r="C202" t="str">
        <f>元データ!E202</f>
        <v>内二第二</v>
      </c>
      <c r="D202" s="88" t="s">
        <v>444</v>
      </c>
      <c r="E202">
        <f>元データ!J202</f>
        <v>112</v>
      </c>
      <c r="F202">
        <f>元データ!K202</f>
        <v>2</v>
      </c>
      <c r="G202">
        <f>元データ!L202</f>
        <v>0</v>
      </c>
      <c r="H202">
        <f>元データ!M202</f>
        <v>114</v>
      </c>
      <c r="I202">
        <f>元データ!N202</f>
        <v>128</v>
      </c>
      <c r="J202">
        <f>元データ!O202</f>
        <v>1</v>
      </c>
      <c r="K202">
        <f>元データ!P202</f>
        <v>129</v>
      </c>
      <c r="L202">
        <f>元データ!Q202</f>
        <v>141</v>
      </c>
      <c r="M202">
        <f>元データ!R202</f>
        <v>1</v>
      </c>
      <c r="N202">
        <f>元データ!S202</f>
        <v>142</v>
      </c>
      <c r="O202">
        <f>元データ!T202</f>
        <v>269</v>
      </c>
      <c r="P202">
        <f>元データ!U202</f>
        <v>2</v>
      </c>
      <c r="Q202">
        <f>元データ!V202</f>
        <v>271</v>
      </c>
    </row>
    <row r="203" spans="1:17" x14ac:dyDescent="0.15">
      <c r="A203">
        <f>元データ!A203</f>
        <v>202</v>
      </c>
      <c r="B203">
        <f>元データ!D203</f>
        <v>1970</v>
      </c>
      <c r="C203" t="str">
        <f>元データ!E203</f>
        <v>内二第三</v>
      </c>
      <c r="D203" s="88" t="s">
        <v>444</v>
      </c>
      <c r="E203">
        <f>元データ!J203</f>
        <v>233</v>
      </c>
      <c r="F203">
        <f>元データ!K203</f>
        <v>0</v>
      </c>
      <c r="G203">
        <f>元データ!L203</f>
        <v>1</v>
      </c>
      <c r="H203">
        <f>元データ!M203</f>
        <v>234</v>
      </c>
      <c r="I203">
        <f>元データ!N203</f>
        <v>296</v>
      </c>
      <c r="J203">
        <f>元データ!O203</f>
        <v>0</v>
      </c>
      <c r="K203">
        <f>元データ!P203</f>
        <v>296</v>
      </c>
      <c r="L203">
        <f>元データ!Q203</f>
        <v>317</v>
      </c>
      <c r="M203">
        <f>元データ!R203</f>
        <v>1</v>
      </c>
      <c r="N203">
        <f>元データ!S203</f>
        <v>318</v>
      </c>
      <c r="O203">
        <f>元データ!T203</f>
        <v>613</v>
      </c>
      <c r="P203">
        <f>元データ!U203</f>
        <v>1</v>
      </c>
      <c r="Q203">
        <f>元データ!V203</f>
        <v>614</v>
      </c>
    </row>
    <row r="204" spans="1:17" x14ac:dyDescent="0.15">
      <c r="A204">
        <f>元データ!A204</f>
        <v>203</v>
      </c>
      <c r="B204">
        <f>元データ!D204</f>
        <v>1980</v>
      </c>
      <c r="C204" t="str">
        <f>元データ!E204</f>
        <v>岡部南</v>
      </c>
      <c r="D204" s="88" t="s">
        <v>444</v>
      </c>
      <c r="E204">
        <f>元データ!J204</f>
        <v>123</v>
      </c>
      <c r="F204">
        <f>元データ!K204</f>
        <v>5</v>
      </c>
      <c r="G204">
        <f>元データ!L204</f>
        <v>0</v>
      </c>
      <c r="H204">
        <f>元データ!M204</f>
        <v>128</v>
      </c>
      <c r="I204">
        <f>元データ!N204</f>
        <v>149</v>
      </c>
      <c r="J204">
        <f>元データ!O204</f>
        <v>4</v>
      </c>
      <c r="K204">
        <f>元データ!P204</f>
        <v>153</v>
      </c>
      <c r="L204">
        <f>元データ!Q204</f>
        <v>148</v>
      </c>
      <c r="M204">
        <f>元データ!R204</f>
        <v>3</v>
      </c>
      <c r="N204">
        <f>元データ!S204</f>
        <v>151</v>
      </c>
      <c r="O204">
        <f>元データ!T204</f>
        <v>297</v>
      </c>
      <c r="P204">
        <f>元データ!U204</f>
        <v>7</v>
      </c>
      <c r="Q204">
        <f>元データ!V204</f>
        <v>304</v>
      </c>
    </row>
    <row r="205" spans="1:17" x14ac:dyDescent="0.15">
      <c r="A205">
        <f>元データ!A205</f>
        <v>204</v>
      </c>
      <c r="B205">
        <f>元データ!D205</f>
        <v>1990</v>
      </c>
      <c r="C205" t="str">
        <f>元データ!E205</f>
        <v>岡部本郷</v>
      </c>
      <c r="D205" s="88" t="s">
        <v>444</v>
      </c>
      <c r="E205">
        <f>元データ!J205</f>
        <v>225</v>
      </c>
      <c r="F205">
        <f>元データ!K205</f>
        <v>1</v>
      </c>
      <c r="G205">
        <f>元データ!L205</f>
        <v>1</v>
      </c>
      <c r="H205">
        <f>元データ!M205</f>
        <v>227</v>
      </c>
      <c r="I205">
        <f>元データ!N205</f>
        <v>181</v>
      </c>
      <c r="J205">
        <f>元データ!O205</f>
        <v>1</v>
      </c>
      <c r="K205">
        <f>元データ!P205</f>
        <v>182</v>
      </c>
      <c r="L205">
        <f>元データ!Q205</f>
        <v>275</v>
      </c>
      <c r="M205">
        <f>元データ!R205</f>
        <v>1</v>
      </c>
      <c r="N205">
        <f>元データ!S205</f>
        <v>276</v>
      </c>
      <c r="O205">
        <f>元データ!T205</f>
        <v>456</v>
      </c>
      <c r="P205">
        <f>元データ!U205</f>
        <v>2</v>
      </c>
      <c r="Q205">
        <f>元データ!V205</f>
        <v>458</v>
      </c>
    </row>
    <row r="206" spans="1:17" x14ac:dyDescent="0.15">
      <c r="A206">
        <f>元データ!A206</f>
        <v>205</v>
      </c>
      <c r="B206">
        <f>元データ!D206</f>
        <v>2000</v>
      </c>
      <c r="C206" t="str">
        <f>元データ!E206</f>
        <v>山東</v>
      </c>
      <c r="D206" s="88" t="s">
        <v>444</v>
      </c>
      <c r="E206">
        <f>元データ!J206</f>
        <v>176</v>
      </c>
      <c r="F206">
        <f>元データ!K206</f>
        <v>1</v>
      </c>
      <c r="G206">
        <f>元データ!L206</f>
        <v>0</v>
      </c>
      <c r="H206">
        <f>元データ!M206</f>
        <v>177</v>
      </c>
      <c r="I206">
        <f>元データ!N206</f>
        <v>202</v>
      </c>
      <c r="J206">
        <f>元データ!O206</f>
        <v>3</v>
      </c>
      <c r="K206">
        <f>元データ!P206</f>
        <v>205</v>
      </c>
      <c r="L206">
        <f>元データ!Q206</f>
        <v>210</v>
      </c>
      <c r="M206">
        <f>元データ!R206</f>
        <v>1</v>
      </c>
      <c r="N206">
        <f>元データ!S206</f>
        <v>211</v>
      </c>
      <c r="O206">
        <f>元データ!T206</f>
        <v>412</v>
      </c>
      <c r="P206">
        <f>元データ!U206</f>
        <v>4</v>
      </c>
      <c r="Q206">
        <f>元データ!V206</f>
        <v>416</v>
      </c>
    </row>
    <row r="207" spans="1:17" x14ac:dyDescent="0.15">
      <c r="A207">
        <f>元データ!A207</f>
        <v>206</v>
      </c>
      <c r="B207">
        <f>元データ!D207</f>
        <v>2010</v>
      </c>
      <c r="C207" t="str">
        <f>元データ!E207</f>
        <v>三輪旭ヶ丘</v>
      </c>
      <c r="D207" s="88" t="s">
        <v>444</v>
      </c>
      <c r="E207">
        <f>元データ!J207</f>
        <v>187</v>
      </c>
      <c r="F207">
        <f>元データ!K207</f>
        <v>1</v>
      </c>
      <c r="G207">
        <f>元データ!L207</f>
        <v>1</v>
      </c>
      <c r="H207">
        <f>元データ!M207</f>
        <v>189</v>
      </c>
      <c r="I207">
        <f>元データ!N207</f>
        <v>207</v>
      </c>
      <c r="J207">
        <f>元データ!O207</f>
        <v>1</v>
      </c>
      <c r="K207">
        <f>元データ!P207</f>
        <v>208</v>
      </c>
      <c r="L207">
        <f>元データ!Q207</f>
        <v>213</v>
      </c>
      <c r="M207">
        <f>元データ!R207</f>
        <v>1</v>
      </c>
      <c r="N207">
        <f>元データ!S207</f>
        <v>214</v>
      </c>
      <c r="O207">
        <f>元データ!T207</f>
        <v>420</v>
      </c>
      <c r="P207">
        <f>元データ!U207</f>
        <v>2</v>
      </c>
      <c r="Q207">
        <f>元データ!V207</f>
        <v>422</v>
      </c>
    </row>
    <row r="208" spans="1:17" x14ac:dyDescent="0.15">
      <c r="A208">
        <f>元データ!A208</f>
        <v>207</v>
      </c>
      <c r="B208">
        <f>元データ!D208</f>
        <v>2020</v>
      </c>
      <c r="C208" t="str">
        <f>元データ!E208</f>
        <v>三輪</v>
      </c>
      <c r="D208" s="88" t="s">
        <v>444</v>
      </c>
      <c r="E208">
        <f>元データ!J208</f>
        <v>505</v>
      </c>
      <c r="F208">
        <f>元データ!K208</f>
        <v>7</v>
      </c>
      <c r="G208">
        <f>元データ!L208</f>
        <v>2</v>
      </c>
      <c r="H208">
        <f>元データ!M208</f>
        <v>514</v>
      </c>
      <c r="I208">
        <f>元データ!N208</f>
        <v>599</v>
      </c>
      <c r="J208">
        <f>元データ!O208</f>
        <v>8</v>
      </c>
      <c r="K208">
        <f>元データ!P208</f>
        <v>607</v>
      </c>
      <c r="L208">
        <f>元データ!Q208</f>
        <v>640</v>
      </c>
      <c r="M208">
        <f>元データ!R208</f>
        <v>3</v>
      </c>
      <c r="N208">
        <f>元データ!S208</f>
        <v>643</v>
      </c>
      <c r="O208">
        <f>元データ!T208</f>
        <v>1239</v>
      </c>
      <c r="P208">
        <f>元データ!U208</f>
        <v>11</v>
      </c>
      <c r="Q208">
        <f>元データ!V208</f>
        <v>1250</v>
      </c>
    </row>
    <row r="209" spans="1:17" x14ac:dyDescent="0.15">
      <c r="A209">
        <f>元データ!A209</f>
        <v>208</v>
      </c>
      <c r="B209">
        <f>元データ!D209</f>
        <v>2030</v>
      </c>
      <c r="C209" t="str">
        <f>元データ!E209</f>
        <v>三輪向原</v>
      </c>
      <c r="D209" s="88" t="s">
        <v>444</v>
      </c>
      <c r="E209">
        <f>元データ!J209</f>
        <v>68</v>
      </c>
      <c r="F209">
        <f>元データ!K209</f>
        <v>0</v>
      </c>
      <c r="G209">
        <f>元データ!L209</f>
        <v>1</v>
      </c>
      <c r="H209">
        <f>元データ!M209</f>
        <v>69</v>
      </c>
      <c r="I209">
        <f>元データ!N209</f>
        <v>79</v>
      </c>
      <c r="J209">
        <f>元データ!O209</f>
        <v>0</v>
      </c>
      <c r="K209">
        <f>元データ!P209</f>
        <v>79</v>
      </c>
      <c r="L209">
        <f>元データ!Q209</f>
        <v>83</v>
      </c>
      <c r="M209">
        <f>元データ!R209</f>
        <v>1</v>
      </c>
      <c r="N209">
        <f>元データ!S209</f>
        <v>84</v>
      </c>
      <c r="O209">
        <f>元データ!T209</f>
        <v>162</v>
      </c>
      <c r="P209">
        <f>元データ!U209</f>
        <v>1</v>
      </c>
      <c r="Q209">
        <f>元データ!V209</f>
        <v>163</v>
      </c>
    </row>
    <row r="210" spans="1:17" x14ac:dyDescent="0.15">
      <c r="A210">
        <f>元データ!A210</f>
        <v>209</v>
      </c>
      <c r="B210">
        <f>元データ!D210</f>
        <v>2040</v>
      </c>
      <c r="C210" t="str">
        <f>元データ!E210</f>
        <v>三輪やよい</v>
      </c>
      <c r="D210" s="88" t="s">
        <v>444</v>
      </c>
      <c r="E210">
        <f>元データ!J210</f>
        <v>92</v>
      </c>
      <c r="F210">
        <f>元データ!K210</f>
        <v>2</v>
      </c>
      <c r="G210">
        <f>元データ!L210</f>
        <v>2</v>
      </c>
      <c r="H210">
        <f>元データ!M210</f>
        <v>96</v>
      </c>
      <c r="I210">
        <f>元データ!N210</f>
        <v>63</v>
      </c>
      <c r="J210">
        <f>元データ!O210</f>
        <v>4</v>
      </c>
      <c r="K210">
        <f>元データ!P210</f>
        <v>67</v>
      </c>
      <c r="L210">
        <f>元データ!Q210</f>
        <v>115</v>
      </c>
      <c r="M210">
        <f>元データ!R210</f>
        <v>2</v>
      </c>
      <c r="N210">
        <f>元データ!S210</f>
        <v>117</v>
      </c>
      <c r="O210">
        <f>元データ!T210</f>
        <v>178</v>
      </c>
      <c r="P210">
        <f>元データ!U210</f>
        <v>6</v>
      </c>
      <c r="Q210">
        <f>元データ!V210</f>
        <v>184</v>
      </c>
    </row>
    <row r="211" spans="1:17" x14ac:dyDescent="0.15">
      <c r="A211">
        <f>元データ!A211</f>
        <v>210</v>
      </c>
      <c r="B211">
        <f>元データ!D211</f>
        <v>2050</v>
      </c>
      <c r="C211" t="str">
        <f>元データ!E211</f>
        <v>オレンジ</v>
      </c>
      <c r="D211" s="88" t="s">
        <v>444</v>
      </c>
      <c r="E211">
        <f>元データ!J211</f>
        <v>221</v>
      </c>
      <c r="F211">
        <f>元データ!K211</f>
        <v>2</v>
      </c>
      <c r="G211">
        <f>元データ!L211</f>
        <v>4</v>
      </c>
      <c r="H211">
        <f>元データ!M211</f>
        <v>227</v>
      </c>
      <c r="I211">
        <f>元データ!N211</f>
        <v>261</v>
      </c>
      <c r="J211">
        <f>元データ!O211</f>
        <v>1</v>
      </c>
      <c r="K211">
        <f>元データ!P211</f>
        <v>262</v>
      </c>
      <c r="L211">
        <f>元データ!Q211</f>
        <v>272</v>
      </c>
      <c r="M211">
        <f>元データ!R211</f>
        <v>6</v>
      </c>
      <c r="N211">
        <f>元データ!S211</f>
        <v>278</v>
      </c>
      <c r="O211">
        <f>元データ!T211</f>
        <v>533</v>
      </c>
      <c r="P211">
        <f>元データ!U211</f>
        <v>7</v>
      </c>
      <c r="Q211">
        <f>元データ!V211</f>
        <v>540</v>
      </c>
    </row>
    <row r="212" spans="1:17" x14ac:dyDescent="0.15">
      <c r="A212">
        <f>元データ!A212</f>
        <v>211</v>
      </c>
      <c r="B212">
        <f>元データ!D212</f>
        <v>2060</v>
      </c>
      <c r="C212" t="str">
        <f>元データ!E212</f>
        <v>子持坂</v>
      </c>
      <c r="D212" s="88" t="s">
        <v>444</v>
      </c>
      <c r="E212">
        <f>元データ!J212</f>
        <v>85</v>
      </c>
      <c r="F212">
        <f>元データ!K212</f>
        <v>0</v>
      </c>
      <c r="G212">
        <f>元データ!L212</f>
        <v>1</v>
      </c>
      <c r="H212">
        <f>元データ!M212</f>
        <v>86</v>
      </c>
      <c r="I212">
        <f>元データ!N212</f>
        <v>117</v>
      </c>
      <c r="J212">
        <f>元データ!O212</f>
        <v>0</v>
      </c>
      <c r="K212">
        <f>元データ!P212</f>
        <v>117</v>
      </c>
      <c r="L212">
        <f>元データ!Q212</f>
        <v>107</v>
      </c>
      <c r="M212">
        <f>元データ!R212</f>
        <v>1</v>
      </c>
      <c r="N212">
        <f>元データ!S212</f>
        <v>108</v>
      </c>
      <c r="O212">
        <f>元データ!T212</f>
        <v>224</v>
      </c>
      <c r="P212">
        <f>元データ!U212</f>
        <v>1</v>
      </c>
      <c r="Q212">
        <f>元データ!V212</f>
        <v>225</v>
      </c>
    </row>
    <row r="213" spans="1:17" x14ac:dyDescent="0.15">
      <c r="A213">
        <f>元データ!A213</f>
        <v>212</v>
      </c>
      <c r="B213">
        <f>元データ!D213</f>
        <v>2070</v>
      </c>
      <c r="C213" t="str">
        <f>元データ!E213</f>
        <v>入野</v>
      </c>
      <c r="D213" s="88" t="s">
        <v>444</v>
      </c>
      <c r="E213">
        <f>元データ!J213</f>
        <v>41</v>
      </c>
      <c r="F213">
        <f>元データ!K213</f>
        <v>0</v>
      </c>
      <c r="G213">
        <f>元データ!L213</f>
        <v>0</v>
      </c>
      <c r="H213">
        <f>元データ!M213</f>
        <v>41</v>
      </c>
      <c r="I213">
        <f>元データ!N213</f>
        <v>43</v>
      </c>
      <c r="J213">
        <f>元データ!O213</f>
        <v>0</v>
      </c>
      <c r="K213">
        <f>元データ!P213</f>
        <v>43</v>
      </c>
      <c r="L213">
        <f>元データ!Q213</f>
        <v>54</v>
      </c>
      <c r="M213">
        <f>元データ!R213</f>
        <v>0</v>
      </c>
      <c r="N213">
        <f>元データ!S213</f>
        <v>54</v>
      </c>
      <c r="O213">
        <f>元データ!T213</f>
        <v>97</v>
      </c>
      <c r="P213">
        <f>元データ!U213</f>
        <v>0</v>
      </c>
      <c r="Q213">
        <f>元データ!V213</f>
        <v>97</v>
      </c>
    </row>
    <row r="214" spans="1:17" x14ac:dyDescent="0.15">
      <c r="A214">
        <f>元データ!A214</f>
        <v>213</v>
      </c>
      <c r="B214">
        <f>元データ!D214</f>
        <v>2080</v>
      </c>
      <c r="C214" t="str">
        <f>元データ!E214</f>
        <v>村良</v>
      </c>
      <c r="D214" s="88" t="s">
        <v>444</v>
      </c>
      <c r="E214">
        <f>元データ!J214</f>
        <v>192</v>
      </c>
      <c r="F214">
        <f>元データ!K214</f>
        <v>1</v>
      </c>
      <c r="G214">
        <f>元データ!L214</f>
        <v>1</v>
      </c>
      <c r="H214">
        <f>元データ!M214</f>
        <v>194</v>
      </c>
      <c r="I214">
        <f>元データ!N214</f>
        <v>233</v>
      </c>
      <c r="J214">
        <f>元データ!O214</f>
        <v>1</v>
      </c>
      <c r="K214">
        <f>元データ!P214</f>
        <v>234</v>
      </c>
      <c r="L214">
        <f>元データ!Q214</f>
        <v>234</v>
      </c>
      <c r="M214">
        <f>元データ!R214</f>
        <v>1</v>
      </c>
      <c r="N214">
        <f>元データ!S214</f>
        <v>235</v>
      </c>
      <c r="O214">
        <f>元データ!T214</f>
        <v>467</v>
      </c>
      <c r="P214">
        <f>元データ!U214</f>
        <v>2</v>
      </c>
      <c r="Q214">
        <f>元データ!V214</f>
        <v>469</v>
      </c>
    </row>
    <row r="215" spans="1:17" x14ac:dyDescent="0.15">
      <c r="A215">
        <f>元データ!A215</f>
        <v>214</v>
      </c>
      <c r="B215">
        <f>元データ!D215</f>
        <v>2090</v>
      </c>
      <c r="C215" t="str">
        <f>元データ!E215</f>
        <v>桂島</v>
      </c>
      <c r="D215" s="88" t="s">
        <v>444</v>
      </c>
      <c r="E215">
        <f>元データ!J215</f>
        <v>142</v>
      </c>
      <c r="F215">
        <f>元データ!K215</f>
        <v>0</v>
      </c>
      <c r="G215">
        <f>元データ!L215</f>
        <v>1</v>
      </c>
      <c r="H215">
        <f>元データ!M215</f>
        <v>143</v>
      </c>
      <c r="I215">
        <f>元データ!N215</f>
        <v>174</v>
      </c>
      <c r="J215">
        <f>元データ!O215</f>
        <v>0</v>
      </c>
      <c r="K215">
        <f>元データ!P215</f>
        <v>174</v>
      </c>
      <c r="L215">
        <f>元データ!Q215</f>
        <v>178</v>
      </c>
      <c r="M215">
        <f>元データ!R215</f>
        <v>1</v>
      </c>
      <c r="N215">
        <f>元データ!S215</f>
        <v>179</v>
      </c>
      <c r="O215">
        <f>元データ!T215</f>
        <v>352</v>
      </c>
      <c r="P215">
        <f>元データ!U215</f>
        <v>1</v>
      </c>
      <c r="Q215">
        <f>元データ!V215</f>
        <v>353</v>
      </c>
    </row>
    <row r="216" spans="1:17" x14ac:dyDescent="0.15">
      <c r="A216">
        <f>元データ!A216</f>
        <v>215</v>
      </c>
      <c r="B216">
        <f>元データ!D216</f>
        <v>2100</v>
      </c>
      <c r="C216" t="str">
        <f>元データ!E216</f>
        <v>羽佐間</v>
      </c>
      <c r="D216" s="88" t="s">
        <v>444</v>
      </c>
      <c r="E216">
        <f>元データ!J216</f>
        <v>96</v>
      </c>
      <c r="F216">
        <f>元データ!K216</f>
        <v>0</v>
      </c>
      <c r="G216">
        <f>元データ!L216</f>
        <v>0</v>
      </c>
      <c r="H216">
        <f>元データ!M216</f>
        <v>96</v>
      </c>
      <c r="I216">
        <f>元データ!N216</f>
        <v>125</v>
      </c>
      <c r="J216">
        <f>元データ!O216</f>
        <v>0</v>
      </c>
      <c r="K216">
        <f>元データ!P216</f>
        <v>125</v>
      </c>
      <c r="L216">
        <f>元データ!Q216</f>
        <v>114</v>
      </c>
      <c r="M216">
        <f>元データ!R216</f>
        <v>0</v>
      </c>
      <c r="N216">
        <f>元データ!S216</f>
        <v>114</v>
      </c>
      <c r="O216">
        <f>元データ!T216</f>
        <v>239</v>
      </c>
      <c r="P216">
        <f>元データ!U216</f>
        <v>0</v>
      </c>
      <c r="Q216">
        <f>元データ!V216</f>
        <v>239</v>
      </c>
    </row>
    <row r="217" spans="1:17" x14ac:dyDescent="0.15">
      <c r="A217">
        <f>元データ!A217</f>
        <v>216</v>
      </c>
      <c r="B217">
        <f>元データ!D217</f>
        <v>2110</v>
      </c>
      <c r="C217" t="str">
        <f>元データ!E217</f>
        <v>殿</v>
      </c>
      <c r="D217" s="88" t="s">
        <v>444</v>
      </c>
      <c r="E217">
        <f>元データ!J217</f>
        <v>136</v>
      </c>
      <c r="F217">
        <f>元データ!K217</f>
        <v>0</v>
      </c>
      <c r="G217">
        <f>元データ!L217</f>
        <v>1</v>
      </c>
      <c r="H217">
        <f>元データ!M217</f>
        <v>137</v>
      </c>
      <c r="I217">
        <f>元データ!N217</f>
        <v>176</v>
      </c>
      <c r="J217">
        <f>元データ!O217</f>
        <v>0</v>
      </c>
      <c r="K217">
        <f>元データ!P217</f>
        <v>176</v>
      </c>
      <c r="L217">
        <f>元データ!Q217</f>
        <v>169</v>
      </c>
      <c r="M217">
        <f>元データ!R217</f>
        <v>1</v>
      </c>
      <c r="N217">
        <f>元データ!S217</f>
        <v>170</v>
      </c>
      <c r="O217">
        <f>元データ!T217</f>
        <v>345</v>
      </c>
      <c r="P217">
        <f>元データ!U217</f>
        <v>1</v>
      </c>
      <c r="Q217">
        <f>元データ!V217</f>
        <v>346</v>
      </c>
    </row>
    <row r="218" spans="1:17" x14ac:dyDescent="0.15">
      <c r="A218">
        <f>元データ!A218</f>
        <v>217</v>
      </c>
      <c r="B218">
        <f>元データ!D218</f>
        <v>2120</v>
      </c>
      <c r="C218" t="str">
        <f>元データ!E218</f>
        <v>新舟</v>
      </c>
      <c r="D218" s="88" t="s">
        <v>444</v>
      </c>
      <c r="E218">
        <f>元データ!J218</f>
        <v>105</v>
      </c>
      <c r="F218">
        <f>元データ!K218</f>
        <v>0</v>
      </c>
      <c r="G218">
        <f>元データ!L218</f>
        <v>2</v>
      </c>
      <c r="H218">
        <f>元データ!M218</f>
        <v>107</v>
      </c>
      <c r="I218">
        <f>元データ!N218</f>
        <v>131</v>
      </c>
      <c r="J218">
        <f>元データ!O218</f>
        <v>1</v>
      </c>
      <c r="K218">
        <f>元データ!P218</f>
        <v>132</v>
      </c>
      <c r="L218">
        <f>元データ!Q218</f>
        <v>155</v>
      </c>
      <c r="M218">
        <f>元データ!R218</f>
        <v>1</v>
      </c>
      <c r="N218">
        <f>元データ!S218</f>
        <v>156</v>
      </c>
      <c r="O218">
        <f>元データ!T218</f>
        <v>286</v>
      </c>
      <c r="P218">
        <f>元データ!U218</f>
        <v>2</v>
      </c>
      <c r="Q218">
        <f>元データ!V218</f>
        <v>288</v>
      </c>
    </row>
    <row r="219" spans="1:17" x14ac:dyDescent="0.15">
      <c r="A219">
        <f>元データ!A219</f>
        <v>218</v>
      </c>
      <c r="B219">
        <f>元データ!D219</f>
        <v>2130</v>
      </c>
      <c r="C219" t="str">
        <f>元データ!E219</f>
        <v>野田沢</v>
      </c>
      <c r="D219" s="88" t="s">
        <v>444</v>
      </c>
      <c r="E219">
        <f>元データ!J219</f>
        <v>0</v>
      </c>
      <c r="F219">
        <f>元データ!K219</f>
        <v>0</v>
      </c>
      <c r="G219">
        <f>元データ!L219</f>
        <v>0</v>
      </c>
      <c r="H219">
        <f>元データ!M219</f>
        <v>0</v>
      </c>
      <c r="I219">
        <f>元データ!N219</f>
        <v>0</v>
      </c>
      <c r="J219">
        <f>元データ!O219</f>
        <v>0</v>
      </c>
      <c r="K219">
        <f>元データ!P219</f>
        <v>0</v>
      </c>
      <c r="L219">
        <f>元データ!Q219</f>
        <v>0</v>
      </c>
      <c r="M219">
        <f>元データ!R219</f>
        <v>0</v>
      </c>
      <c r="N219">
        <f>元データ!S219</f>
        <v>0</v>
      </c>
      <c r="O219">
        <f>元データ!T219</f>
        <v>0</v>
      </c>
      <c r="P219">
        <f>元データ!U219</f>
        <v>0</v>
      </c>
      <c r="Q219">
        <f>元データ!V219</f>
        <v>0</v>
      </c>
    </row>
    <row r="220" spans="1:17" x14ac:dyDescent="0.15">
      <c r="A220">
        <f>元データ!A220</f>
        <v>219</v>
      </c>
      <c r="B220">
        <f>元データ!D220</f>
        <v>2140</v>
      </c>
      <c r="C220" t="str">
        <f>元データ!E220</f>
        <v>宮島</v>
      </c>
      <c r="D220" s="88" t="s">
        <v>444</v>
      </c>
      <c r="E220">
        <f>元データ!J220</f>
        <v>113</v>
      </c>
      <c r="F220">
        <f>元データ!K220</f>
        <v>1</v>
      </c>
      <c r="G220">
        <f>元データ!L220</f>
        <v>1</v>
      </c>
      <c r="H220">
        <f>元データ!M220</f>
        <v>115</v>
      </c>
      <c r="I220">
        <f>元データ!N220</f>
        <v>136</v>
      </c>
      <c r="J220">
        <f>元データ!O220</f>
        <v>2</v>
      </c>
      <c r="K220">
        <f>元データ!P220</f>
        <v>138</v>
      </c>
      <c r="L220">
        <f>元データ!Q220</f>
        <v>124</v>
      </c>
      <c r="M220">
        <f>元データ!R220</f>
        <v>1</v>
      </c>
      <c r="N220">
        <f>元データ!S220</f>
        <v>125</v>
      </c>
      <c r="O220">
        <f>元データ!T220</f>
        <v>260</v>
      </c>
      <c r="P220">
        <f>元データ!U220</f>
        <v>3</v>
      </c>
      <c r="Q220">
        <f>元データ!V220</f>
        <v>263</v>
      </c>
    </row>
    <row r="221" spans="1:17" x14ac:dyDescent="0.15">
      <c r="A221">
        <f>元データ!A221</f>
        <v>220</v>
      </c>
      <c r="B221">
        <f>元データ!D221</f>
        <v>2150</v>
      </c>
      <c r="C221" t="str">
        <f>元データ!E221</f>
        <v>小園</v>
      </c>
      <c r="D221" s="88" t="s">
        <v>444</v>
      </c>
      <c r="E221">
        <f>元データ!J221</f>
        <v>65</v>
      </c>
      <c r="F221">
        <f>元データ!K221</f>
        <v>0</v>
      </c>
      <c r="G221">
        <f>元データ!L221</f>
        <v>0</v>
      </c>
      <c r="H221">
        <f>元データ!M221</f>
        <v>65</v>
      </c>
      <c r="I221">
        <f>元データ!N221</f>
        <v>82</v>
      </c>
      <c r="J221">
        <f>元データ!O221</f>
        <v>0</v>
      </c>
      <c r="K221">
        <f>元データ!P221</f>
        <v>82</v>
      </c>
      <c r="L221">
        <f>元データ!Q221</f>
        <v>78</v>
      </c>
      <c r="M221">
        <f>元データ!R221</f>
        <v>0</v>
      </c>
      <c r="N221">
        <f>元データ!S221</f>
        <v>78</v>
      </c>
      <c r="O221">
        <f>元データ!T221</f>
        <v>160</v>
      </c>
      <c r="P221">
        <f>元データ!U221</f>
        <v>0</v>
      </c>
      <c r="Q221">
        <f>元データ!V221</f>
        <v>160</v>
      </c>
    </row>
    <row r="222" spans="1:17" x14ac:dyDescent="0.15">
      <c r="A222" s="88">
        <f>元データ!A222</f>
        <v>221</v>
      </c>
      <c r="B222" s="88">
        <f>元データ!D222</f>
        <v>2160</v>
      </c>
      <c r="C222" s="88" t="str">
        <f>元データ!E222</f>
        <v>青羽根</v>
      </c>
      <c r="D222" s="88" t="s">
        <v>444</v>
      </c>
      <c r="E222" s="88">
        <f>元データ!J222</f>
        <v>17</v>
      </c>
      <c r="F222" s="88">
        <f>元データ!K222</f>
        <v>0</v>
      </c>
      <c r="G222" s="88">
        <f>元データ!L222</f>
        <v>2</v>
      </c>
      <c r="H222" s="88">
        <f>元データ!M222</f>
        <v>19</v>
      </c>
      <c r="I222" s="88">
        <f>元データ!N222</f>
        <v>18</v>
      </c>
      <c r="J222" s="88">
        <f>元データ!O222</f>
        <v>0</v>
      </c>
      <c r="K222" s="88">
        <f>元データ!P222</f>
        <v>18</v>
      </c>
      <c r="L222" s="88">
        <f>元データ!Q222</f>
        <v>21</v>
      </c>
      <c r="M222" s="88">
        <f>元データ!R222</f>
        <v>2</v>
      </c>
      <c r="N222" s="88">
        <f>元データ!S222</f>
        <v>23</v>
      </c>
      <c r="O222" s="88">
        <f>元データ!T222</f>
        <v>39</v>
      </c>
      <c r="P222" s="88">
        <f>元データ!U222</f>
        <v>2</v>
      </c>
      <c r="Q222" s="88">
        <f>元データ!V222</f>
        <v>41</v>
      </c>
    </row>
    <row r="223" spans="1:17" x14ac:dyDescent="0.15">
      <c r="C223" s="88" t="str">
        <f>元データ!E223</f>
        <v>玉取</v>
      </c>
      <c r="D223" s="88" t="s">
        <v>444</v>
      </c>
      <c r="E223" s="88">
        <f>元データ!J223</f>
        <v>102</v>
      </c>
      <c r="F223" s="88">
        <f>元データ!K223</f>
        <v>0</v>
      </c>
      <c r="G223" s="88">
        <f>元データ!L223</f>
        <v>2</v>
      </c>
      <c r="H223" s="88">
        <f>元データ!M223</f>
        <v>104</v>
      </c>
      <c r="I223" s="88">
        <f>元データ!N223</f>
        <v>132</v>
      </c>
      <c r="J223" s="88">
        <f>元データ!O223</f>
        <v>0</v>
      </c>
      <c r="K223" s="88">
        <f>元データ!P223</f>
        <v>132</v>
      </c>
      <c r="L223" s="88">
        <f>元データ!Q223</f>
        <v>93</v>
      </c>
      <c r="M223" s="88">
        <f>元データ!R223</f>
        <v>2</v>
      </c>
      <c r="N223" s="88">
        <f>元データ!S223</f>
        <v>95</v>
      </c>
      <c r="O223" s="88">
        <f>元データ!T223</f>
        <v>225</v>
      </c>
      <c r="P223" s="88">
        <f>元データ!U223</f>
        <v>2</v>
      </c>
      <c r="Q223" s="88">
        <f>元データ!V223</f>
        <v>227</v>
      </c>
    </row>
  </sheetData>
  <autoFilter ref="A1:W222"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view="pageLayout" topLeftCell="A241" zoomScaleNormal="100" workbookViewId="0">
      <selection activeCell="H7" sqref="H7"/>
    </sheetView>
  </sheetViews>
  <sheetFormatPr defaultColWidth="9" defaultRowHeight="13.5" x14ac:dyDescent="0.15"/>
  <cols>
    <col min="1" max="1" width="25.5" style="2" customWidth="1"/>
    <col min="2" max="5" width="12.75" style="2" customWidth="1"/>
    <col min="6" max="16384" width="9" style="2"/>
  </cols>
  <sheetData>
    <row r="1" spans="1:5" s="1" customFormat="1" ht="21.2" customHeight="1" x14ac:dyDescent="0.15">
      <c r="A1" s="3" t="s">
        <v>0</v>
      </c>
      <c r="B1" s="4" t="s">
        <v>222</v>
      </c>
      <c r="C1" s="4" t="s">
        <v>223</v>
      </c>
      <c r="D1" s="4" t="s">
        <v>224</v>
      </c>
      <c r="E1" s="5" t="s">
        <v>225</v>
      </c>
    </row>
    <row r="2" spans="1:5" x14ac:dyDescent="0.15">
      <c r="A2" s="6" t="s">
        <v>1</v>
      </c>
      <c r="B2" s="7">
        <f>VLOOKUP(A2,元データ!E:M,9,0)</f>
        <v>267</v>
      </c>
      <c r="C2" s="7">
        <f>VLOOKUP(A2,元データ!E:P,12,0)</f>
        <v>302</v>
      </c>
      <c r="D2" s="7">
        <f>VLOOKUP(A2,元データ!E:S,15,0)</f>
        <v>310</v>
      </c>
      <c r="E2" s="8">
        <f>SUM(C2:D2)</f>
        <v>612</v>
      </c>
    </row>
    <row r="3" spans="1:5" x14ac:dyDescent="0.15">
      <c r="A3" s="6" t="s">
        <v>2</v>
      </c>
      <c r="B3" s="7">
        <f>VLOOKUP(A3,元データ!E:M,9,0)</f>
        <v>165</v>
      </c>
      <c r="C3" s="7">
        <f>VLOOKUP(A3,元データ!E:P,12,0)</f>
        <v>171</v>
      </c>
      <c r="D3" s="7">
        <f>VLOOKUP(A3,元データ!E:S,15,0)</f>
        <v>182</v>
      </c>
      <c r="E3" s="8">
        <f t="shared" ref="E3:E64" si="0">SUM(C3:D3)</f>
        <v>353</v>
      </c>
    </row>
    <row r="4" spans="1:5" x14ac:dyDescent="0.15">
      <c r="A4" s="6" t="s">
        <v>3</v>
      </c>
      <c r="B4" s="7">
        <f>VLOOKUP(A4,元データ!E:M,9,0)</f>
        <v>0</v>
      </c>
      <c r="C4" s="7">
        <f>VLOOKUP(A4,元データ!E:P,12,0)</f>
        <v>0</v>
      </c>
      <c r="D4" s="7">
        <f>VLOOKUP(A4,元データ!E:S,15,0)</f>
        <v>0</v>
      </c>
      <c r="E4" s="8">
        <f t="shared" si="0"/>
        <v>0</v>
      </c>
    </row>
    <row r="5" spans="1:5" x14ac:dyDescent="0.15">
      <c r="A5" s="6" t="s">
        <v>447</v>
      </c>
      <c r="B5" s="7">
        <f>VLOOKUP(A5,元データ!E:M,9,0)</f>
        <v>145</v>
      </c>
      <c r="C5" s="7">
        <f>VLOOKUP(A5,元データ!E:P,12,0)</f>
        <v>157</v>
      </c>
      <c r="D5" s="7">
        <f>VLOOKUP(A5,元データ!E:S,15,0)</f>
        <v>169</v>
      </c>
      <c r="E5" s="8">
        <f t="shared" si="0"/>
        <v>326</v>
      </c>
    </row>
    <row r="6" spans="1:5" x14ac:dyDescent="0.15">
      <c r="A6" s="6" t="s">
        <v>7</v>
      </c>
      <c r="B6" s="7">
        <f>VLOOKUP(A6,元データ!E:M,9,0)</f>
        <v>267</v>
      </c>
      <c r="C6" s="7">
        <f>VLOOKUP(A6,元データ!E:P,12,0)</f>
        <v>321</v>
      </c>
      <c r="D6" s="7">
        <f>VLOOKUP(A6,元データ!E:S,15,0)</f>
        <v>297</v>
      </c>
      <c r="E6" s="8">
        <f t="shared" si="0"/>
        <v>618</v>
      </c>
    </row>
    <row r="7" spans="1:5" x14ac:dyDescent="0.15">
      <c r="A7" s="6" t="s">
        <v>8</v>
      </c>
      <c r="B7" s="7">
        <f>VLOOKUP(A7,元データ!E:M,9,0)</f>
        <v>33</v>
      </c>
      <c r="C7" s="7">
        <f>VLOOKUP(A7,元データ!E:P,12,0)</f>
        <v>31</v>
      </c>
      <c r="D7" s="7">
        <f>VLOOKUP(A7,元データ!E:S,15,0)</f>
        <v>30</v>
      </c>
      <c r="E7" s="8">
        <f t="shared" si="0"/>
        <v>61</v>
      </c>
    </row>
    <row r="8" spans="1:5" x14ac:dyDescent="0.15">
      <c r="A8" s="6" t="s">
        <v>9</v>
      </c>
      <c r="B8" s="7">
        <f>VLOOKUP(A8,元データ!E:M,9,0)</f>
        <v>477</v>
      </c>
      <c r="C8" s="7">
        <f>VLOOKUP(A8,元データ!E:P,12,0)</f>
        <v>585</v>
      </c>
      <c r="D8" s="7">
        <f>VLOOKUP(A8,元データ!E:S,15,0)</f>
        <v>611</v>
      </c>
      <c r="E8" s="8">
        <f t="shared" si="0"/>
        <v>1196</v>
      </c>
    </row>
    <row r="9" spans="1:5" x14ac:dyDescent="0.15">
      <c r="A9" s="6" t="s">
        <v>10</v>
      </c>
      <c r="B9" s="7">
        <f>VLOOKUP(A9,元データ!E:M,9,0)</f>
        <v>201</v>
      </c>
      <c r="C9" s="7">
        <f>VLOOKUP(A9,元データ!E:P,12,0)</f>
        <v>221</v>
      </c>
      <c r="D9" s="7">
        <f>VLOOKUP(A9,元データ!E:S,15,0)</f>
        <v>235</v>
      </c>
      <c r="E9" s="8">
        <f t="shared" si="0"/>
        <v>456</v>
      </c>
    </row>
    <row r="10" spans="1:5" x14ac:dyDescent="0.15">
      <c r="A10" s="6" t="s">
        <v>11</v>
      </c>
      <c r="B10" s="7">
        <f>VLOOKUP(A10,元データ!E:M,9,0)</f>
        <v>187</v>
      </c>
      <c r="C10" s="7">
        <f>VLOOKUP(A10,元データ!E:P,12,0)</f>
        <v>185</v>
      </c>
      <c r="D10" s="7">
        <f>VLOOKUP(A10,元データ!E:S,15,0)</f>
        <v>174</v>
      </c>
      <c r="E10" s="8">
        <f t="shared" si="0"/>
        <v>359</v>
      </c>
    </row>
    <row r="11" spans="1:5" x14ac:dyDescent="0.15">
      <c r="A11" s="6" t="s">
        <v>12</v>
      </c>
      <c r="B11" s="7">
        <f>VLOOKUP(A11,元データ!E:M,9,0)</f>
        <v>205</v>
      </c>
      <c r="C11" s="7">
        <f>VLOOKUP(A11,元データ!E:P,12,0)</f>
        <v>263</v>
      </c>
      <c r="D11" s="7">
        <f>VLOOKUP(A11,元データ!E:S,15,0)</f>
        <v>247</v>
      </c>
      <c r="E11" s="8">
        <f t="shared" si="0"/>
        <v>510</v>
      </c>
    </row>
    <row r="12" spans="1:5" x14ac:dyDescent="0.15">
      <c r="A12" s="6" t="s">
        <v>13</v>
      </c>
      <c r="B12" s="7">
        <f>VLOOKUP(A12,元データ!E:M,9,0)</f>
        <v>135</v>
      </c>
      <c r="C12" s="7">
        <f>VLOOKUP(A12,元データ!E:P,12,0)</f>
        <v>151</v>
      </c>
      <c r="D12" s="7">
        <f>VLOOKUP(A12,元データ!E:S,15,0)</f>
        <v>184</v>
      </c>
      <c r="E12" s="8">
        <f t="shared" si="0"/>
        <v>335</v>
      </c>
    </row>
    <row r="13" spans="1:5" x14ac:dyDescent="0.15">
      <c r="A13" s="6" t="s">
        <v>14</v>
      </c>
      <c r="B13" s="7">
        <f>VLOOKUP(A13,元データ!E:M,9,0)</f>
        <v>261</v>
      </c>
      <c r="C13" s="7">
        <f>VLOOKUP(A13,元データ!E:P,12,0)</f>
        <v>301</v>
      </c>
      <c r="D13" s="7">
        <f>VLOOKUP(A13,元データ!E:S,15,0)</f>
        <v>363</v>
      </c>
      <c r="E13" s="8">
        <f t="shared" si="0"/>
        <v>664</v>
      </c>
    </row>
    <row r="14" spans="1:5" x14ac:dyDescent="0.15">
      <c r="A14" s="6" t="s">
        <v>15</v>
      </c>
      <c r="B14" s="7">
        <f>VLOOKUP(A14,元データ!E:M,9,0)</f>
        <v>186</v>
      </c>
      <c r="C14" s="7">
        <f>VLOOKUP(A14,元データ!E:P,12,0)</f>
        <v>224</v>
      </c>
      <c r="D14" s="7">
        <f>VLOOKUP(A14,元データ!E:S,15,0)</f>
        <v>202</v>
      </c>
      <c r="E14" s="8">
        <f t="shared" si="0"/>
        <v>426</v>
      </c>
    </row>
    <row r="15" spans="1:5" x14ac:dyDescent="0.15">
      <c r="A15" s="6" t="s">
        <v>16</v>
      </c>
      <c r="B15" s="7">
        <f>VLOOKUP(A15,元データ!E:M,9,0)</f>
        <v>251</v>
      </c>
      <c r="C15" s="7">
        <f>VLOOKUP(A15,元データ!E:P,12,0)</f>
        <v>298</v>
      </c>
      <c r="D15" s="7">
        <f>VLOOKUP(A15,元データ!E:S,15,0)</f>
        <v>287</v>
      </c>
      <c r="E15" s="8">
        <f t="shared" si="0"/>
        <v>585</v>
      </c>
    </row>
    <row r="16" spans="1:5" x14ac:dyDescent="0.15">
      <c r="A16" s="6" t="s">
        <v>17</v>
      </c>
      <c r="B16" s="7">
        <f>VLOOKUP(A16,元データ!E:M,9,0)</f>
        <v>179</v>
      </c>
      <c r="C16" s="7">
        <f>VLOOKUP(A16,元データ!E:P,12,0)</f>
        <v>203</v>
      </c>
      <c r="D16" s="7">
        <f>VLOOKUP(A16,元データ!E:S,15,0)</f>
        <v>224</v>
      </c>
      <c r="E16" s="8">
        <f t="shared" si="0"/>
        <v>427</v>
      </c>
    </row>
    <row r="17" spans="1:5" x14ac:dyDescent="0.15">
      <c r="A17" s="6" t="s">
        <v>18</v>
      </c>
      <c r="B17" s="7">
        <f>VLOOKUP(A17,元データ!E:M,9,0)</f>
        <v>101</v>
      </c>
      <c r="C17" s="7">
        <f>VLOOKUP(A17,元データ!E:P,12,0)</f>
        <v>132</v>
      </c>
      <c r="D17" s="7">
        <f>VLOOKUP(A17,元データ!E:S,15,0)</f>
        <v>124</v>
      </c>
      <c r="E17" s="8">
        <f t="shared" si="0"/>
        <v>256</v>
      </c>
    </row>
    <row r="18" spans="1:5" x14ac:dyDescent="0.15">
      <c r="A18" s="6" t="s">
        <v>450</v>
      </c>
      <c r="B18" s="7">
        <f>VLOOKUP(A18,元データ!E:M,9,0)</f>
        <v>164</v>
      </c>
      <c r="C18" s="7">
        <f>VLOOKUP(A18,元データ!E:P,12,0)</f>
        <v>226</v>
      </c>
      <c r="D18" s="7">
        <f>VLOOKUP(A18,元データ!E:S,15,0)</f>
        <v>210</v>
      </c>
      <c r="E18" s="8">
        <f t="shared" si="0"/>
        <v>436</v>
      </c>
    </row>
    <row r="19" spans="1:5" x14ac:dyDescent="0.15">
      <c r="A19" s="6" t="s">
        <v>20</v>
      </c>
      <c r="B19" s="7">
        <f>VLOOKUP(A19,元データ!E:M,9,0)</f>
        <v>302</v>
      </c>
      <c r="C19" s="7">
        <f>VLOOKUP(A19,元データ!E:P,12,0)</f>
        <v>305</v>
      </c>
      <c r="D19" s="7">
        <f>VLOOKUP(A19,元データ!E:S,15,0)</f>
        <v>164</v>
      </c>
      <c r="E19" s="8">
        <f t="shared" si="0"/>
        <v>469</v>
      </c>
    </row>
    <row r="20" spans="1:5" x14ac:dyDescent="0.15">
      <c r="A20" s="6" t="s">
        <v>21</v>
      </c>
      <c r="B20" s="7">
        <f>VLOOKUP(A20,元データ!E:M,9,0)</f>
        <v>131</v>
      </c>
      <c r="C20" s="7">
        <f>VLOOKUP(A20,元データ!E:P,12,0)</f>
        <v>131</v>
      </c>
      <c r="D20" s="7">
        <f>VLOOKUP(A20,元データ!E:S,15,0)</f>
        <v>170</v>
      </c>
      <c r="E20" s="8">
        <f t="shared" si="0"/>
        <v>301</v>
      </c>
    </row>
    <row r="21" spans="1:5" x14ac:dyDescent="0.15">
      <c r="A21" s="6" t="s">
        <v>22</v>
      </c>
      <c r="B21" s="7">
        <f>VLOOKUP(A21,元データ!E:M,9,0)</f>
        <v>576</v>
      </c>
      <c r="C21" s="7">
        <f>VLOOKUP(A21,元データ!E:P,12,0)</f>
        <v>699</v>
      </c>
      <c r="D21" s="7">
        <f>VLOOKUP(A21,元データ!E:S,15,0)</f>
        <v>739</v>
      </c>
      <c r="E21" s="8">
        <f t="shared" si="0"/>
        <v>1438</v>
      </c>
    </row>
    <row r="22" spans="1:5" x14ac:dyDescent="0.15">
      <c r="A22" s="6" t="s">
        <v>23</v>
      </c>
      <c r="B22" s="7">
        <f>VLOOKUP(A22,元データ!E:M,9,0)</f>
        <v>700</v>
      </c>
      <c r="C22" s="7">
        <f>VLOOKUP(A22,元データ!E:P,12,0)</f>
        <v>791</v>
      </c>
      <c r="D22" s="7">
        <f>VLOOKUP(A22,元データ!E:S,15,0)</f>
        <v>793</v>
      </c>
      <c r="E22" s="8">
        <f t="shared" si="0"/>
        <v>1584</v>
      </c>
    </row>
    <row r="23" spans="1:5" x14ac:dyDescent="0.15">
      <c r="A23" s="6" t="s">
        <v>24</v>
      </c>
      <c r="B23" s="7">
        <f>VLOOKUP(A23,元データ!E:M,9,0)</f>
        <v>0</v>
      </c>
      <c r="C23" s="7">
        <f>VLOOKUP(A23,元データ!E:P,12,0)</f>
        <v>0</v>
      </c>
      <c r="D23" s="7">
        <f>VLOOKUP(A23,元データ!E:S,15,0)</f>
        <v>0</v>
      </c>
      <c r="E23" s="8">
        <f t="shared" si="0"/>
        <v>0</v>
      </c>
    </row>
    <row r="24" spans="1:5" x14ac:dyDescent="0.15">
      <c r="A24" s="6" t="s">
        <v>25</v>
      </c>
      <c r="B24" s="7">
        <f>VLOOKUP(A24,元データ!E:M,9,0)</f>
        <v>169</v>
      </c>
      <c r="C24" s="7">
        <f>VLOOKUP(A24,元データ!E:P,12,0)</f>
        <v>199</v>
      </c>
      <c r="D24" s="7">
        <f>VLOOKUP(A24,元データ!E:S,15,0)</f>
        <v>203</v>
      </c>
      <c r="E24" s="8">
        <f t="shared" si="0"/>
        <v>402</v>
      </c>
    </row>
    <row r="25" spans="1:5" x14ac:dyDescent="0.15">
      <c r="A25" s="6" t="s">
        <v>26</v>
      </c>
      <c r="B25" s="7">
        <f>VLOOKUP(A25,元データ!E:M,9,0)</f>
        <v>121</v>
      </c>
      <c r="C25" s="7">
        <f>VLOOKUP(A25,元データ!E:P,12,0)</f>
        <v>141</v>
      </c>
      <c r="D25" s="7">
        <f>VLOOKUP(A25,元データ!E:S,15,0)</f>
        <v>167</v>
      </c>
      <c r="E25" s="8">
        <f t="shared" si="0"/>
        <v>308</v>
      </c>
    </row>
    <row r="26" spans="1:5" x14ac:dyDescent="0.15">
      <c r="A26" s="6" t="s">
        <v>27</v>
      </c>
      <c r="B26" s="7">
        <f>VLOOKUP(A26,元データ!E:M,9,0)</f>
        <v>343</v>
      </c>
      <c r="C26" s="7">
        <f>VLOOKUP(A26,元データ!E:P,12,0)</f>
        <v>440</v>
      </c>
      <c r="D26" s="7">
        <f>VLOOKUP(A26,元データ!E:S,15,0)</f>
        <v>467</v>
      </c>
      <c r="E26" s="8">
        <f t="shared" si="0"/>
        <v>907</v>
      </c>
    </row>
    <row r="27" spans="1:5" x14ac:dyDescent="0.15">
      <c r="A27" s="6" t="s">
        <v>28</v>
      </c>
      <c r="B27" s="7">
        <f>VLOOKUP(A27,元データ!E:M,9,0)</f>
        <v>486</v>
      </c>
      <c r="C27" s="7">
        <f>VLOOKUP(A27,元データ!E:P,12,0)</f>
        <v>709</v>
      </c>
      <c r="D27" s="7">
        <f>VLOOKUP(A27,元データ!E:S,15,0)</f>
        <v>660</v>
      </c>
      <c r="E27" s="8">
        <f t="shared" si="0"/>
        <v>1369</v>
      </c>
    </row>
    <row r="28" spans="1:5" x14ac:dyDescent="0.15">
      <c r="A28" s="6" t="s">
        <v>29</v>
      </c>
      <c r="B28" s="7">
        <f>VLOOKUP(A28,元データ!E:M,9,0)</f>
        <v>85</v>
      </c>
      <c r="C28" s="7">
        <f>VLOOKUP(A28,元データ!E:P,12,0)</f>
        <v>143</v>
      </c>
      <c r="D28" s="7">
        <f>VLOOKUP(A28,元データ!E:S,15,0)</f>
        <v>122</v>
      </c>
      <c r="E28" s="8">
        <f t="shared" si="0"/>
        <v>265</v>
      </c>
    </row>
    <row r="29" spans="1:5" x14ac:dyDescent="0.15">
      <c r="A29" s="6" t="s">
        <v>30</v>
      </c>
      <c r="B29" s="7">
        <f>VLOOKUP(A29,元データ!E:M,9,0)</f>
        <v>304</v>
      </c>
      <c r="C29" s="7">
        <f>VLOOKUP(A29,元データ!E:P,12,0)</f>
        <v>338</v>
      </c>
      <c r="D29" s="7">
        <f>VLOOKUP(A29,元データ!E:S,15,0)</f>
        <v>348</v>
      </c>
      <c r="E29" s="8">
        <f t="shared" si="0"/>
        <v>686</v>
      </c>
    </row>
    <row r="30" spans="1:5" x14ac:dyDescent="0.15">
      <c r="A30" s="6" t="s">
        <v>31</v>
      </c>
      <c r="B30" s="7">
        <f>VLOOKUP(A30,元データ!E:M,9,0)</f>
        <v>302</v>
      </c>
      <c r="C30" s="7">
        <f>VLOOKUP(A30,元データ!E:P,12,0)</f>
        <v>331</v>
      </c>
      <c r="D30" s="7">
        <f>VLOOKUP(A30,元データ!E:S,15,0)</f>
        <v>329</v>
      </c>
      <c r="E30" s="8">
        <f t="shared" si="0"/>
        <v>660</v>
      </c>
    </row>
    <row r="31" spans="1:5" x14ac:dyDescent="0.15">
      <c r="A31" s="6" t="s">
        <v>32</v>
      </c>
      <c r="B31" s="7">
        <f>VLOOKUP(A31,元データ!E:M,9,0)</f>
        <v>517</v>
      </c>
      <c r="C31" s="7">
        <f>VLOOKUP(A31,元データ!E:P,12,0)</f>
        <v>571</v>
      </c>
      <c r="D31" s="7">
        <f>VLOOKUP(A31,元データ!E:S,15,0)</f>
        <v>613</v>
      </c>
      <c r="E31" s="8">
        <f t="shared" si="0"/>
        <v>1184</v>
      </c>
    </row>
    <row r="32" spans="1:5" x14ac:dyDescent="0.15">
      <c r="A32" s="6" t="s">
        <v>33</v>
      </c>
      <c r="B32" s="7">
        <f>VLOOKUP(A32,元データ!E:M,9,0)</f>
        <v>323</v>
      </c>
      <c r="C32" s="7">
        <f>VLOOKUP(A32,元データ!E:P,12,0)</f>
        <v>348</v>
      </c>
      <c r="D32" s="7">
        <f>VLOOKUP(A32,元データ!E:S,15,0)</f>
        <v>366</v>
      </c>
      <c r="E32" s="8">
        <f t="shared" si="0"/>
        <v>714</v>
      </c>
    </row>
    <row r="33" spans="1:5" x14ac:dyDescent="0.15">
      <c r="A33" s="6" t="s">
        <v>34</v>
      </c>
      <c r="B33" s="7">
        <f>VLOOKUP(A33,元データ!E:M,9,0)</f>
        <v>996</v>
      </c>
      <c r="C33" s="7">
        <f>VLOOKUP(A33,元データ!E:P,12,0)</f>
        <v>1237</v>
      </c>
      <c r="D33" s="7">
        <f>VLOOKUP(A33,元データ!E:S,15,0)</f>
        <v>1214</v>
      </c>
      <c r="E33" s="8">
        <f t="shared" si="0"/>
        <v>2451</v>
      </c>
    </row>
    <row r="34" spans="1:5" x14ac:dyDescent="0.15">
      <c r="A34" s="6" t="s">
        <v>35</v>
      </c>
      <c r="B34" s="7">
        <f>VLOOKUP(A34,元データ!E:M,9,0)</f>
        <v>247</v>
      </c>
      <c r="C34" s="7">
        <f>VLOOKUP(A34,元データ!E:P,12,0)</f>
        <v>280</v>
      </c>
      <c r="D34" s="7">
        <f>VLOOKUP(A34,元データ!E:S,15,0)</f>
        <v>270</v>
      </c>
      <c r="E34" s="8">
        <f t="shared" si="0"/>
        <v>550</v>
      </c>
    </row>
    <row r="35" spans="1:5" x14ac:dyDescent="0.15">
      <c r="A35" s="6" t="s">
        <v>36</v>
      </c>
      <c r="B35" s="7">
        <f>VLOOKUP(A35,元データ!E:M,9,0)</f>
        <v>312</v>
      </c>
      <c r="C35" s="7">
        <f>VLOOKUP(A35,元データ!E:P,12,0)</f>
        <v>377</v>
      </c>
      <c r="D35" s="7">
        <f>VLOOKUP(A35,元データ!E:S,15,0)</f>
        <v>387</v>
      </c>
      <c r="E35" s="8">
        <f t="shared" si="0"/>
        <v>764</v>
      </c>
    </row>
    <row r="36" spans="1:5" x14ac:dyDescent="0.15">
      <c r="A36" s="6" t="s">
        <v>37</v>
      </c>
      <c r="B36" s="7">
        <f>VLOOKUP(A36,元データ!E:M,9,0)</f>
        <v>462</v>
      </c>
      <c r="C36" s="7">
        <f>VLOOKUP(A36,元データ!E:P,12,0)</f>
        <v>586</v>
      </c>
      <c r="D36" s="7">
        <f>VLOOKUP(A36,元データ!E:S,15,0)</f>
        <v>587</v>
      </c>
      <c r="E36" s="8">
        <f t="shared" si="0"/>
        <v>1173</v>
      </c>
    </row>
    <row r="37" spans="1:5" x14ac:dyDescent="0.15">
      <c r="A37" s="6" t="s">
        <v>38</v>
      </c>
      <c r="B37" s="7">
        <f>VLOOKUP(A37,元データ!E:M,9,0)</f>
        <v>584</v>
      </c>
      <c r="C37" s="7">
        <f>VLOOKUP(A37,元データ!E:P,12,0)</f>
        <v>679</v>
      </c>
      <c r="D37" s="7">
        <f>VLOOKUP(A37,元データ!E:S,15,0)</f>
        <v>672</v>
      </c>
      <c r="E37" s="8">
        <f t="shared" si="0"/>
        <v>1351</v>
      </c>
    </row>
    <row r="38" spans="1:5" x14ac:dyDescent="0.15">
      <c r="A38" s="6" t="s">
        <v>39</v>
      </c>
      <c r="B38" s="7">
        <f>VLOOKUP(A38,元データ!E:M,9,0)</f>
        <v>145</v>
      </c>
      <c r="C38" s="7">
        <f>VLOOKUP(A38,元データ!E:P,12,0)</f>
        <v>175</v>
      </c>
      <c r="D38" s="7">
        <f>VLOOKUP(A38,元データ!E:S,15,0)</f>
        <v>175</v>
      </c>
      <c r="E38" s="8">
        <f t="shared" si="0"/>
        <v>350</v>
      </c>
    </row>
    <row r="39" spans="1:5" x14ac:dyDescent="0.15">
      <c r="A39" s="6" t="s">
        <v>40</v>
      </c>
      <c r="B39" s="7">
        <f>VLOOKUP(A39,元データ!E:M,9,0)</f>
        <v>458</v>
      </c>
      <c r="C39" s="7">
        <f>VLOOKUP(A39,元データ!E:P,12,0)</f>
        <v>552</v>
      </c>
      <c r="D39" s="7">
        <f>VLOOKUP(A39,元データ!E:S,15,0)</f>
        <v>588</v>
      </c>
      <c r="E39" s="8">
        <f t="shared" si="0"/>
        <v>1140</v>
      </c>
    </row>
    <row r="40" spans="1:5" x14ac:dyDescent="0.15">
      <c r="A40" s="6" t="s">
        <v>41</v>
      </c>
      <c r="B40" s="7">
        <f>VLOOKUP(A40,元データ!E:M,9,0)</f>
        <v>335</v>
      </c>
      <c r="C40" s="7">
        <f>VLOOKUP(A40,元データ!E:P,12,0)</f>
        <v>425</v>
      </c>
      <c r="D40" s="7">
        <f>VLOOKUP(A40,元データ!E:S,15,0)</f>
        <v>453</v>
      </c>
      <c r="E40" s="8">
        <f t="shared" si="0"/>
        <v>878</v>
      </c>
    </row>
    <row r="41" spans="1:5" x14ac:dyDescent="0.15">
      <c r="A41" s="6" t="s">
        <v>42</v>
      </c>
      <c r="B41" s="7">
        <f>VLOOKUP(A41,元データ!E:M,9,0)</f>
        <v>247</v>
      </c>
      <c r="C41" s="7">
        <f>VLOOKUP(A41,元データ!E:P,12,0)</f>
        <v>264</v>
      </c>
      <c r="D41" s="7">
        <f>VLOOKUP(A41,元データ!E:S,15,0)</f>
        <v>275</v>
      </c>
      <c r="E41" s="8">
        <f t="shared" si="0"/>
        <v>539</v>
      </c>
    </row>
    <row r="42" spans="1:5" x14ac:dyDescent="0.15">
      <c r="A42" s="6" t="s">
        <v>43</v>
      </c>
      <c r="B42" s="7">
        <f>VLOOKUP(A42,元データ!E:M,9,0)</f>
        <v>281</v>
      </c>
      <c r="C42" s="7">
        <f>VLOOKUP(A42,元データ!E:P,12,0)</f>
        <v>272</v>
      </c>
      <c r="D42" s="7">
        <f>VLOOKUP(A42,元データ!E:S,15,0)</f>
        <v>357</v>
      </c>
      <c r="E42" s="8">
        <f t="shared" si="0"/>
        <v>629</v>
      </c>
    </row>
    <row r="43" spans="1:5" x14ac:dyDescent="0.15">
      <c r="A43" s="6" t="s">
        <v>44</v>
      </c>
      <c r="B43" s="7">
        <f>VLOOKUP(A43,元データ!E:M,9,0)</f>
        <v>564</v>
      </c>
      <c r="C43" s="7">
        <f>VLOOKUP(A43,元データ!E:P,12,0)</f>
        <v>648</v>
      </c>
      <c r="D43" s="7">
        <f>VLOOKUP(A43,元データ!E:S,15,0)</f>
        <v>588</v>
      </c>
      <c r="E43" s="8">
        <f t="shared" si="0"/>
        <v>1236</v>
      </c>
    </row>
    <row r="44" spans="1:5" x14ac:dyDescent="0.15">
      <c r="A44" s="6" t="s">
        <v>45</v>
      </c>
      <c r="B44" s="7">
        <f>VLOOKUP(A44,元データ!E:M,9,0)</f>
        <v>319</v>
      </c>
      <c r="C44" s="7">
        <f>VLOOKUP(A44,元データ!E:P,12,0)</f>
        <v>352</v>
      </c>
      <c r="D44" s="7">
        <f>VLOOKUP(A44,元データ!E:S,15,0)</f>
        <v>395</v>
      </c>
      <c r="E44" s="8">
        <f t="shared" si="0"/>
        <v>747</v>
      </c>
    </row>
    <row r="45" spans="1:5" x14ac:dyDescent="0.15">
      <c r="A45" s="6" t="s">
        <v>46</v>
      </c>
      <c r="B45" s="7">
        <f>VLOOKUP(A45,元データ!E:M,9,0)</f>
        <v>529</v>
      </c>
      <c r="C45" s="7">
        <f>VLOOKUP(A45,元データ!E:P,12,0)</f>
        <v>585</v>
      </c>
      <c r="D45" s="7">
        <f>VLOOKUP(A45,元データ!E:S,15,0)</f>
        <v>653</v>
      </c>
      <c r="E45" s="8">
        <f t="shared" si="0"/>
        <v>1238</v>
      </c>
    </row>
    <row r="46" spans="1:5" x14ac:dyDescent="0.15">
      <c r="A46" s="6" t="s">
        <v>47</v>
      </c>
      <c r="B46" s="7">
        <f>VLOOKUP(A46,元データ!E:M,9,0)</f>
        <v>267</v>
      </c>
      <c r="C46" s="7">
        <f>VLOOKUP(A46,元データ!E:P,12,0)</f>
        <v>271</v>
      </c>
      <c r="D46" s="7">
        <f>VLOOKUP(A46,元データ!E:S,15,0)</f>
        <v>312</v>
      </c>
      <c r="E46" s="8">
        <f t="shared" si="0"/>
        <v>583</v>
      </c>
    </row>
    <row r="47" spans="1:5" x14ac:dyDescent="0.15">
      <c r="A47" s="6" t="s">
        <v>48</v>
      </c>
      <c r="B47" s="7">
        <f>VLOOKUP(A47,元データ!E:M,9,0)</f>
        <v>0</v>
      </c>
      <c r="C47" s="7">
        <f>VLOOKUP(A47,元データ!E:P,12,0)</f>
        <v>0</v>
      </c>
      <c r="D47" s="7">
        <f>VLOOKUP(A47,元データ!E:S,15,0)</f>
        <v>0</v>
      </c>
      <c r="E47" s="8">
        <f t="shared" si="0"/>
        <v>0</v>
      </c>
    </row>
    <row r="48" spans="1:5" x14ac:dyDescent="0.15">
      <c r="A48" s="6" t="s">
        <v>49</v>
      </c>
      <c r="B48" s="7">
        <f>VLOOKUP(A48,元データ!E:M,9,0)</f>
        <v>0</v>
      </c>
      <c r="C48" s="7">
        <f>VLOOKUP(A48,元データ!E:P,12,0)</f>
        <v>0</v>
      </c>
      <c r="D48" s="7">
        <f>VLOOKUP(A48,元データ!E:S,15,0)</f>
        <v>0</v>
      </c>
      <c r="E48" s="8">
        <f t="shared" si="0"/>
        <v>0</v>
      </c>
    </row>
    <row r="49" spans="1:5" x14ac:dyDescent="0.15">
      <c r="A49" s="6" t="s">
        <v>50</v>
      </c>
      <c r="B49" s="7">
        <f>VLOOKUP(A49,元データ!E:M,9,0)</f>
        <v>125</v>
      </c>
      <c r="C49" s="7">
        <f>VLOOKUP(A49,元データ!E:P,12,0)</f>
        <v>140</v>
      </c>
      <c r="D49" s="7">
        <f>VLOOKUP(A49,元データ!E:S,15,0)</f>
        <v>143</v>
      </c>
      <c r="E49" s="8">
        <f t="shared" si="0"/>
        <v>283</v>
      </c>
    </row>
    <row r="50" spans="1:5" x14ac:dyDescent="0.15">
      <c r="A50" s="6" t="s">
        <v>51</v>
      </c>
      <c r="B50" s="7">
        <f>VLOOKUP(A50,元データ!E:M,9,0)</f>
        <v>218</v>
      </c>
      <c r="C50" s="7">
        <f>VLOOKUP(A50,元データ!E:P,12,0)</f>
        <v>274</v>
      </c>
      <c r="D50" s="7">
        <f>VLOOKUP(A50,元データ!E:S,15,0)</f>
        <v>288</v>
      </c>
      <c r="E50" s="8">
        <f t="shared" si="0"/>
        <v>562</v>
      </c>
    </row>
    <row r="51" spans="1:5" x14ac:dyDescent="0.15">
      <c r="A51" s="6" t="s">
        <v>52</v>
      </c>
      <c r="B51" s="7">
        <f>VLOOKUP(A51,元データ!E:M,9,0)</f>
        <v>177</v>
      </c>
      <c r="C51" s="7">
        <f>VLOOKUP(A51,元データ!E:P,12,0)</f>
        <v>209</v>
      </c>
      <c r="D51" s="7">
        <f>VLOOKUP(A51,元データ!E:S,15,0)</f>
        <v>203</v>
      </c>
      <c r="E51" s="8">
        <f t="shared" si="0"/>
        <v>412</v>
      </c>
    </row>
    <row r="52" spans="1:5" x14ac:dyDescent="0.15">
      <c r="A52" s="6" t="s">
        <v>53</v>
      </c>
      <c r="B52" s="7">
        <f>VLOOKUP(A52,元データ!E:M,9,0)</f>
        <v>497</v>
      </c>
      <c r="C52" s="7">
        <f>VLOOKUP(A52,元データ!E:P,12,0)</f>
        <v>568</v>
      </c>
      <c r="D52" s="7">
        <f>VLOOKUP(A52,元データ!E:S,15,0)</f>
        <v>617</v>
      </c>
      <c r="E52" s="8">
        <f t="shared" si="0"/>
        <v>1185</v>
      </c>
    </row>
    <row r="53" spans="1:5" x14ac:dyDescent="0.15">
      <c r="A53" s="6" t="s">
        <v>54</v>
      </c>
      <c r="B53" s="7">
        <f>VLOOKUP(A53,元データ!E:M,9,0)</f>
        <v>214</v>
      </c>
      <c r="C53" s="7">
        <f>VLOOKUP(A53,元データ!E:P,12,0)</f>
        <v>282</v>
      </c>
      <c r="D53" s="7">
        <f>VLOOKUP(A53,元データ!E:S,15,0)</f>
        <v>255</v>
      </c>
      <c r="E53" s="8">
        <f t="shared" si="0"/>
        <v>537</v>
      </c>
    </row>
    <row r="54" spans="1:5" x14ac:dyDescent="0.15">
      <c r="A54" s="6" t="s">
        <v>55</v>
      </c>
      <c r="B54" s="7">
        <f>VLOOKUP(A54,元データ!E:M,9,0)</f>
        <v>337</v>
      </c>
      <c r="C54" s="7">
        <f>VLOOKUP(A54,元データ!E:P,12,0)</f>
        <v>355</v>
      </c>
      <c r="D54" s="7">
        <f>VLOOKUP(A54,元データ!E:S,15,0)</f>
        <v>405</v>
      </c>
      <c r="E54" s="8">
        <f t="shared" si="0"/>
        <v>760</v>
      </c>
    </row>
    <row r="55" spans="1:5" x14ac:dyDescent="0.15">
      <c r="A55" s="6" t="s">
        <v>56</v>
      </c>
      <c r="B55" s="7">
        <f>VLOOKUP(A55,元データ!E:M,9,0)</f>
        <v>59</v>
      </c>
      <c r="C55" s="7">
        <f>VLOOKUP(A55,元データ!E:P,12,0)</f>
        <v>43</v>
      </c>
      <c r="D55" s="7">
        <f>VLOOKUP(A55,元データ!E:S,15,0)</f>
        <v>42</v>
      </c>
      <c r="E55" s="8">
        <f t="shared" si="0"/>
        <v>85</v>
      </c>
    </row>
    <row r="56" spans="1:5" x14ac:dyDescent="0.15">
      <c r="A56" s="6" t="s">
        <v>57</v>
      </c>
      <c r="B56" s="7">
        <f>VLOOKUP(A56,元データ!E:M,9,0)</f>
        <v>205</v>
      </c>
      <c r="C56" s="7">
        <f>VLOOKUP(A56,元データ!E:P,12,0)</f>
        <v>224</v>
      </c>
      <c r="D56" s="7">
        <f>VLOOKUP(A56,元データ!E:S,15,0)</f>
        <v>259</v>
      </c>
      <c r="E56" s="8">
        <f t="shared" si="0"/>
        <v>483</v>
      </c>
    </row>
    <row r="57" spans="1:5" x14ac:dyDescent="0.15">
      <c r="A57" s="6" t="s">
        <v>58</v>
      </c>
      <c r="B57" s="7">
        <f>VLOOKUP(A57,元データ!E:M,9,0)</f>
        <v>249</v>
      </c>
      <c r="C57" s="7">
        <f>VLOOKUP(A57,元データ!E:P,12,0)</f>
        <v>293</v>
      </c>
      <c r="D57" s="7">
        <f>VLOOKUP(A57,元データ!E:S,15,0)</f>
        <v>313</v>
      </c>
      <c r="E57" s="8">
        <f t="shared" si="0"/>
        <v>606</v>
      </c>
    </row>
    <row r="58" spans="1:5" x14ac:dyDescent="0.15">
      <c r="A58" s="6" t="s">
        <v>59</v>
      </c>
      <c r="B58" s="7">
        <f>VLOOKUP(A58,元データ!E:M,9,0)</f>
        <v>402</v>
      </c>
      <c r="C58" s="7">
        <f>VLOOKUP(A58,元データ!E:P,12,0)</f>
        <v>430</v>
      </c>
      <c r="D58" s="7">
        <f>VLOOKUP(A58,元データ!E:S,15,0)</f>
        <v>440</v>
      </c>
      <c r="E58" s="8">
        <f t="shared" si="0"/>
        <v>870</v>
      </c>
    </row>
    <row r="59" spans="1:5" x14ac:dyDescent="0.15">
      <c r="A59" s="6" t="s">
        <v>60</v>
      </c>
      <c r="B59" s="7">
        <f>VLOOKUP(A59,元データ!E:M,9,0)</f>
        <v>150</v>
      </c>
      <c r="C59" s="7">
        <f>VLOOKUP(A59,元データ!E:P,12,0)</f>
        <v>168</v>
      </c>
      <c r="D59" s="7">
        <f>VLOOKUP(A59,元データ!E:S,15,0)</f>
        <v>182</v>
      </c>
      <c r="E59" s="8">
        <f t="shared" si="0"/>
        <v>350</v>
      </c>
    </row>
    <row r="60" spans="1:5" x14ac:dyDescent="0.15">
      <c r="A60" s="6" t="s">
        <v>61</v>
      </c>
      <c r="B60" s="7">
        <f>VLOOKUP(A60,元データ!E:M,9,0)</f>
        <v>369</v>
      </c>
      <c r="C60" s="7">
        <f>VLOOKUP(A60,元データ!E:P,12,0)</f>
        <v>428</v>
      </c>
      <c r="D60" s="7">
        <f>VLOOKUP(A60,元データ!E:S,15,0)</f>
        <v>423</v>
      </c>
      <c r="E60" s="8">
        <f t="shared" si="0"/>
        <v>851</v>
      </c>
    </row>
    <row r="61" spans="1:5" x14ac:dyDescent="0.15">
      <c r="A61" s="6" t="s">
        <v>62</v>
      </c>
      <c r="B61" s="7">
        <f>VLOOKUP(A61,元データ!E:M,9,0)</f>
        <v>356</v>
      </c>
      <c r="C61" s="7">
        <f>VLOOKUP(A61,元データ!E:P,12,0)</f>
        <v>380</v>
      </c>
      <c r="D61" s="7">
        <f>VLOOKUP(A61,元データ!E:S,15,0)</f>
        <v>415</v>
      </c>
      <c r="E61" s="8">
        <f t="shared" si="0"/>
        <v>795</v>
      </c>
    </row>
    <row r="62" spans="1:5" x14ac:dyDescent="0.15">
      <c r="A62" s="6" t="s">
        <v>63</v>
      </c>
      <c r="B62" s="7">
        <f>VLOOKUP(A62,元データ!E:M,9,0)</f>
        <v>207</v>
      </c>
      <c r="C62" s="7">
        <f>VLOOKUP(A62,元データ!E:P,12,0)</f>
        <v>242</v>
      </c>
      <c r="D62" s="7">
        <f>VLOOKUP(A62,元データ!E:S,15,0)</f>
        <v>288</v>
      </c>
      <c r="E62" s="8">
        <f t="shared" si="0"/>
        <v>530</v>
      </c>
    </row>
    <row r="63" spans="1:5" x14ac:dyDescent="0.15">
      <c r="A63" s="6" t="s">
        <v>64</v>
      </c>
      <c r="B63" s="7">
        <f>VLOOKUP(A63,元データ!E:M,9,0)</f>
        <v>218</v>
      </c>
      <c r="C63" s="7">
        <f>VLOOKUP(A63,元データ!E:P,12,0)</f>
        <v>295</v>
      </c>
      <c r="D63" s="7">
        <f>VLOOKUP(A63,元データ!E:S,15,0)</f>
        <v>309</v>
      </c>
      <c r="E63" s="8">
        <f t="shared" si="0"/>
        <v>604</v>
      </c>
    </row>
    <row r="64" spans="1:5" x14ac:dyDescent="0.15">
      <c r="A64" s="6" t="s">
        <v>65</v>
      </c>
      <c r="B64" s="7">
        <f>VLOOKUP(A64,元データ!E:M,9,0)</f>
        <v>219</v>
      </c>
      <c r="C64" s="7">
        <f>VLOOKUP(A64,元データ!E:P,12,0)</f>
        <v>242</v>
      </c>
      <c r="D64" s="7">
        <f>VLOOKUP(A64,元データ!E:S,15,0)</f>
        <v>284</v>
      </c>
      <c r="E64" s="8">
        <f t="shared" si="0"/>
        <v>526</v>
      </c>
    </row>
    <row r="65" spans="1:5" x14ac:dyDescent="0.15">
      <c r="A65" s="6" t="s">
        <v>66</v>
      </c>
      <c r="B65" s="7">
        <f>VLOOKUP(A65,元データ!E:M,9,0)</f>
        <v>293</v>
      </c>
      <c r="C65" s="7">
        <f>VLOOKUP(A65,元データ!E:P,12,0)</f>
        <v>327</v>
      </c>
      <c r="D65" s="7">
        <f>VLOOKUP(A65,元データ!E:S,15,0)</f>
        <v>373</v>
      </c>
      <c r="E65" s="8">
        <f t="shared" ref="E65:E128" si="1">SUM(C65:D65)</f>
        <v>700</v>
      </c>
    </row>
    <row r="66" spans="1:5" x14ac:dyDescent="0.15">
      <c r="A66" s="6" t="s">
        <v>67</v>
      </c>
      <c r="B66" s="7">
        <f>VLOOKUP(A66,元データ!E:M,9,0)</f>
        <v>316</v>
      </c>
      <c r="C66" s="7">
        <f>VLOOKUP(A66,元データ!E:P,12,0)</f>
        <v>332</v>
      </c>
      <c r="D66" s="7">
        <f>VLOOKUP(A66,元データ!E:S,15,0)</f>
        <v>357</v>
      </c>
      <c r="E66" s="8">
        <f t="shared" si="1"/>
        <v>689</v>
      </c>
    </row>
    <row r="67" spans="1:5" x14ac:dyDescent="0.15">
      <c r="A67" s="6" t="s">
        <v>68</v>
      </c>
      <c r="B67" s="7">
        <f>VLOOKUP(A67,元データ!E:M,9,0)</f>
        <v>215</v>
      </c>
      <c r="C67" s="7">
        <f>VLOOKUP(A67,元データ!E:P,12,0)</f>
        <v>269</v>
      </c>
      <c r="D67" s="7">
        <f>VLOOKUP(A67,元データ!E:S,15,0)</f>
        <v>284</v>
      </c>
      <c r="E67" s="8">
        <f t="shared" si="1"/>
        <v>553</v>
      </c>
    </row>
    <row r="68" spans="1:5" x14ac:dyDescent="0.15">
      <c r="A68" s="6" t="s">
        <v>69</v>
      </c>
      <c r="B68" s="7">
        <f>VLOOKUP(A68,元データ!E:M,9,0)</f>
        <v>297</v>
      </c>
      <c r="C68" s="7">
        <f>VLOOKUP(A68,元データ!E:P,12,0)</f>
        <v>320</v>
      </c>
      <c r="D68" s="7">
        <f>VLOOKUP(A68,元データ!E:S,15,0)</f>
        <v>345</v>
      </c>
      <c r="E68" s="8">
        <f t="shared" si="1"/>
        <v>665</v>
      </c>
    </row>
    <row r="69" spans="1:5" x14ac:dyDescent="0.15">
      <c r="A69" s="6" t="s">
        <v>70</v>
      </c>
      <c r="B69" s="7">
        <f>VLOOKUP(A69,元データ!E:M,9,0)</f>
        <v>106</v>
      </c>
      <c r="C69" s="7">
        <f>VLOOKUP(A69,元データ!E:P,12,0)</f>
        <v>102</v>
      </c>
      <c r="D69" s="7">
        <f>VLOOKUP(A69,元データ!E:S,15,0)</f>
        <v>111</v>
      </c>
      <c r="E69" s="8">
        <f t="shared" si="1"/>
        <v>213</v>
      </c>
    </row>
    <row r="70" spans="1:5" x14ac:dyDescent="0.15">
      <c r="A70" s="6" t="s">
        <v>71</v>
      </c>
      <c r="B70" s="7">
        <f>VLOOKUP(A70,元データ!E:M,9,0)</f>
        <v>351</v>
      </c>
      <c r="C70" s="7">
        <f>VLOOKUP(A70,元データ!E:P,12,0)</f>
        <v>342</v>
      </c>
      <c r="D70" s="7">
        <f>VLOOKUP(A70,元データ!E:S,15,0)</f>
        <v>359</v>
      </c>
      <c r="E70" s="8">
        <f t="shared" si="1"/>
        <v>701</v>
      </c>
    </row>
    <row r="71" spans="1:5" x14ac:dyDescent="0.15">
      <c r="A71" s="6" t="s">
        <v>72</v>
      </c>
      <c r="B71" s="7">
        <f>VLOOKUP(A71,元データ!E:M,9,0)</f>
        <v>253</v>
      </c>
      <c r="C71" s="7">
        <f>VLOOKUP(A71,元データ!E:P,12,0)</f>
        <v>282</v>
      </c>
      <c r="D71" s="7">
        <f>VLOOKUP(A71,元データ!E:S,15,0)</f>
        <v>324</v>
      </c>
      <c r="E71" s="8">
        <f t="shared" si="1"/>
        <v>606</v>
      </c>
    </row>
    <row r="72" spans="1:5" x14ac:dyDescent="0.15">
      <c r="A72" s="6" t="s">
        <v>73</v>
      </c>
      <c r="B72" s="7">
        <f>VLOOKUP(A72,元データ!E:M,9,0)</f>
        <v>264</v>
      </c>
      <c r="C72" s="7">
        <f>VLOOKUP(A72,元データ!E:P,12,0)</f>
        <v>273</v>
      </c>
      <c r="D72" s="7">
        <f>VLOOKUP(A72,元データ!E:S,15,0)</f>
        <v>277</v>
      </c>
      <c r="E72" s="8">
        <f t="shared" si="1"/>
        <v>550</v>
      </c>
    </row>
    <row r="73" spans="1:5" x14ac:dyDescent="0.15">
      <c r="A73" s="6" t="s">
        <v>74</v>
      </c>
      <c r="B73" s="7">
        <f>VLOOKUP(A73,元データ!E:M,9,0)</f>
        <v>204</v>
      </c>
      <c r="C73" s="7">
        <f>VLOOKUP(A73,元データ!E:P,12,0)</f>
        <v>219</v>
      </c>
      <c r="D73" s="7">
        <f>VLOOKUP(A73,元データ!E:S,15,0)</f>
        <v>234</v>
      </c>
      <c r="E73" s="8">
        <f t="shared" si="1"/>
        <v>453</v>
      </c>
    </row>
    <row r="74" spans="1:5" x14ac:dyDescent="0.15">
      <c r="A74" s="6" t="s">
        <v>75</v>
      </c>
      <c r="B74" s="7">
        <f>VLOOKUP(A74,元データ!E:M,9,0)</f>
        <v>637</v>
      </c>
      <c r="C74" s="7">
        <f>VLOOKUP(A74,元データ!E:P,12,0)</f>
        <v>705</v>
      </c>
      <c r="D74" s="7">
        <f>VLOOKUP(A74,元データ!E:S,15,0)</f>
        <v>760</v>
      </c>
      <c r="E74" s="8">
        <f t="shared" si="1"/>
        <v>1465</v>
      </c>
    </row>
    <row r="75" spans="1:5" x14ac:dyDescent="0.15">
      <c r="A75" s="6" t="s">
        <v>76</v>
      </c>
      <c r="B75" s="7">
        <f>VLOOKUP(A75,元データ!E:M,9,0)</f>
        <v>108</v>
      </c>
      <c r="C75" s="7">
        <f>VLOOKUP(A75,元データ!E:P,12,0)</f>
        <v>123</v>
      </c>
      <c r="D75" s="7">
        <f>VLOOKUP(A75,元データ!E:S,15,0)</f>
        <v>115</v>
      </c>
      <c r="E75" s="8">
        <f t="shared" si="1"/>
        <v>238</v>
      </c>
    </row>
    <row r="76" spans="1:5" x14ac:dyDescent="0.15">
      <c r="A76" s="6" t="s">
        <v>77</v>
      </c>
      <c r="B76" s="7">
        <f>VLOOKUP(A76,元データ!E:M,9,0)</f>
        <v>172</v>
      </c>
      <c r="C76" s="7">
        <f>VLOOKUP(A76,元データ!E:P,12,0)</f>
        <v>133</v>
      </c>
      <c r="D76" s="7">
        <f>VLOOKUP(A76,元データ!E:S,15,0)</f>
        <v>186</v>
      </c>
      <c r="E76" s="8">
        <f t="shared" si="1"/>
        <v>319</v>
      </c>
    </row>
    <row r="77" spans="1:5" x14ac:dyDescent="0.15">
      <c r="A77" s="6" t="s">
        <v>78</v>
      </c>
      <c r="B77" s="7">
        <f>VLOOKUP(A77,元データ!E:M,9,0)</f>
        <v>155</v>
      </c>
      <c r="C77" s="7">
        <f>VLOOKUP(A77,元データ!E:P,12,0)</f>
        <v>158</v>
      </c>
      <c r="D77" s="7">
        <f>VLOOKUP(A77,元データ!E:S,15,0)</f>
        <v>171</v>
      </c>
      <c r="E77" s="8">
        <f t="shared" si="1"/>
        <v>329</v>
      </c>
    </row>
    <row r="78" spans="1:5" x14ac:dyDescent="0.15">
      <c r="A78" s="6" t="s">
        <v>79</v>
      </c>
      <c r="B78" s="7">
        <f>VLOOKUP(A78,元データ!E:M,9,0)</f>
        <v>198</v>
      </c>
      <c r="C78" s="7">
        <f>VLOOKUP(A78,元データ!E:P,12,0)</f>
        <v>197</v>
      </c>
      <c r="D78" s="7">
        <f>VLOOKUP(A78,元データ!E:S,15,0)</f>
        <v>239</v>
      </c>
      <c r="E78" s="8">
        <f t="shared" si="1"/>
        <v>436</v>
      </c>
    </row>
    <row r="79" spans="1:5" x14ac:dyDescent="0.15">
      <c r="A79" s="6" t="s">
        <v>80</v>
      </c>
      <c r="B79" s="7">
        <f>VLOOKUP(A79,元データ!E:M,9,0)</f>
        <v>0</v>
      </c>
      <c r="C79" s="7">
        <f>VLOOKUP(A79,元データ!E:P,12,0)</f>
        <v>0</v>
      </c>
      <c r="D79" s="7">
        <f>VLOOKUP(A79,元データ!E:S,15,0)</f>
        <v>0</v>
      </c>
      <c r="E79" s="8">
        <f t="shared" si="1"/>
        <v>0</v>
      </c>
    </row>
    <row r="80" spans="1:5" x14ac:dyDescent="0.15">
      <c r="A80" s="6" t="s">
        <v>81</v>
      </c>
      <c r="B80" s="7">
        <f>VLOOKUP(A80,元データ!E:M,9,0)</f>
        <v>144</v>
      </c>
      <c r="C80" s="7">
        <f>VLOOKUP(A80,元データ!E:P,12,0)</f>
        <v>149</v>
      </c>
      <c r="D80" s="7">
        <f>VLOOKUP(A80,元データ!E:S,15,0)</f>
        <v>161</v>
      </c>
      <c r="E80" s="8">
        <f t="shared" si="1"/>
        <v>310</v>
      </c>
    </row>
    <row r="81" spans="1:5" x14ac:dyDescent="0.15">
      <c r="A81" s="6" t="s">
        <v>82</v>
      </c>
      <c r="B81" s="7">
        <f>VLOOKUP(A81,元データ!E:M,9,0)</f>
        <v>0</v>
      </c>
      <c r="C81" s="7">
        <f>VLOOKUP(A81,元データ!E:P,12,0)</f>
        <v>0</v>
      </c>
      <c r="D81" s="7">
        <f>VLOOKUP(A81,元データ!E:S,15,0)</f>
        <v>0</v>
      </c>
      <c r="E81" s="8">
        <f t="shared" si="1"/>
        <v>0</v>
      </c>
    </row>
    <row r="82" spans="1:5" x14ac:dyDescent="0.15">
      <c r="A82" s="6" t="s">
        <v>83</v>
      </c>
      <c r="B82" s="7">
        <f>VLOOKUP(A82,元データ!E:M,9,0)</f>
        <v>209</v>
      </c>
      <c r="C82" s="7">
        <f>VLOOKUP(A82,元データ!E:P,12,0)</f>
        <v>233</v>
      </c>
      <c r="D82" s="7">
        <f>VLOOKUP(A82,元データ!E:S,15,0)</f>
        <v>246</v>
      </c>
      <c r="E82" s="8">
        <f t="shared" si="1"/>
        <v>479</v>
      </c>
    </row>
    <row r="83" spans="1:5" x14ac:dyDescent="0.15">
      <c r="A83" s="6" t="s">
        <v>84</v>
      </c>
      <c r="B83" s="7">
        <f>VLOOKUP(A83,元データ!E:M,9,0)</f>
        <v>243</v>
      </c>
      <c r="C83" s="7">
        <f>VLOOKUP(A83,元データ!E:P,12,0)</f>
        <v>274</v>
      </c>
      <c r="D83" s="7">
        <f>VLOOKUP(A83,元データ!E:S,15,0)</f>
        <v>282</v>
      </c>
      <c r="E83" s="8">
        <f t="shared" si="1"/>
        <v>556</v>
      </c>
    </row>
    <row r="84" spans="1:5" x14ac:dyDescent="0.15">
      <c r="A84" s="6" t="s">
        <v>85</v>
      </c>
      <c r="B84" s="7">
        <f>VLOOKUP(A84,元データ!E:M,9,0)</f>
        <v>345</v>
      </c>
      <c r="C84" s="7">
        <f>VLOOKUP(A84,元データ!E:P,12,0)</f>
        <v>325</v>
      </c>
      <c r="D84" s="7">
        <f>VLOOKUP(A84,元データ!E:S,15,0)</f>
        <v>350</v>
      </c>
      <c r="E84" s="8">
        <f t="shared" si="1"/>
        <v>675</v>
      </c>
    </row>
    <row r="85" spans="1:5" x14ac:dyDescent="0.15">
      <c r="A85" s="6" t="s">
        <v>86</v>
      </c>
      <c r="B85" s="7">
        <f>VLOOKUP(A85,元データ!E:M,9,0)</f>
        <v>341</v>
      </c>
      <c r="C85" s="7">
        <f>VLOOKUP(A85,元データ!E:P,12,0)</f>
        <v>366</v>
      </c>
      <c r="D85" s="7">
        <f>VLOOKUP(A85,元データ!E:S,15,0)</f>
        <v>392</v>
      </c>
      <c r="E85" s="8">
        <f t="shared" si="1"/>
        <v>758</v>
      </c>
    </row>
    <row r="86" spans="1:5" x14ac:dyDescent="0.15">
      <c r="A86" s="6" t="s">
        <v>87</v>
      </c>
      <c r="B86" s="7">
        <f>VLOOKUP(A86,元データ!E:M,9,0)</f>
        <v>336</v>
      </c>
      <c r="C86" s="7">
        <f>VLOOKUP(A86,元データ!E:P,12,0)</f>
        <v>311</v>
      </c>
      <c r="D86" s="7">
        <f>VLOOKUP(A86,元データ!E:S,15,0)</f>
        <v>352</v>
      </c>
      <c r="E86" s="8">
        <f t="shared" si="1"/>
        <v>663</v>
      </c>
    </row>
    <row r="87" spans="1:5" x14ac:dyDescent="0.15">
      <c r="A87" s="6" t="s">
        <v>88</v>
      </c>
      <c r="B87" s="7">
        <f>VLOOKUP(A87,元データ!E:M,9,0)</f>
        <v>288</v>
      </c>
      <c r="C87" s="7">
        <f>VLOOKUP(A87,元データ!E:P,12,0)</f>
        <v>390</v>
      </c>
      <c r="D87" s="7">
        <f>VLOOKUP(A87,元データ!E:S,15,0)</f>
        <v>400</v>
      </c>
      <c r="E87" s="8">
        <f t="shared" si="1"/>
        <v>790</v>
      </c>
    </row>
    <row r="88" spans="1:5" x14ac:dyDescent="0.15">
      <c r="A88" s="6" t="s">
        <v>89</v>
      </c>
      <c r="B88" s="7">
        <f>VLOOKUP(A88,元データ!E:M,9,0)</f>
        <v>311</v>
      </c>
      <c r="C88" s="7">
        <f>VLOOKUP(A88,元データ!E:P,12,0)</f>
        <v>362</v>
      </c>
      <c r="D88" s="7">
        <f>VLOOKUP(A88,元データ!E:S,15,0)</f>
        <v>383</v>
      </c>
      <c r="E88" s="8">
        <f t="shared" si="1"/>
        <v>745</v>
      </c>
    </row>
    <row r="89" spans="1:5" x14ac:dyDescent="0.15">
      <c r="A89" s="6" t="s">
        <v>90</v>
      </c>
      <c r="B89" s="7">
        <f>VLOOKUP(A89,元データ!E:M,9,0)</f>
        <v>511</v>
      </c>
      <c r="C89" s="7">
        <f>VLOOKUP(A89,元データ!E:P,12,0)</f>
        <v>577</v>
      </c>
      <c r="D89" s="7">
        <f>VLOOKUP(A89,元データ!E:S,15,0)</f>
        <v>618</v>
      </c>
      <c r="E89" s="8">
        <f t="shared" si="1"/>
        <v>1195</v>
      </c>
    </row>
    <row r="90" spans="1:5" x14ac:dyDescent="0.15">
      <c r="A90" s="6" t="s">
        <v>91</v>
      </c>
      <c r="B90" s="7">
        <f>VLOOKUP(A90,元データ!E:M,9,0)</f>
        <v>344</v>
      </c>
      <c r="C90" s="7">
        <f>VLOOKUP(A90,元データ!E:P,12,0)</f>
        <v>404</v>
      </c>
      <c r="D90" s="7">
        <f>VLOOKUP(A90,元データ!E:S,15,0)</f>
        <v>436</v>
      </c>
      <c r="E90" s="8">
        <f t="shared" si="1"/>
        <v>840</v>
      </c>
    </row>
    <row r="91" spans="1:5" x14ac:dyDescent="0.15">
      <c r="A91" s="6" t="s">
        <v>92</v>
      </c>
      <c r="B91" s="7">
        <f>VLOOKUP(A91,元データ!E:M,9,0)</f>
        <v>329</v>
      </c>
      <c r="C91" s="7">
        <f>VLOOKUP(A91,元データ!E:P,12,0)</f>
        <v>313</v>
      </c>
      <c r="D91" s="7">
        <f>VLOOKUP(A91,元データ!E:S,15,0)</f>
        <v>343</v>
      </c>
      <c r="E91" s="8">
        <f t="shared" si="1"/>
        <v>656</v>
      </c>
    </row>
    <row r="92" spans="1:5" x14ac:dyDescent="0.15">
      <c r="A92" s="6" t="s">
        <v>93</v>
      </c>
      <c r="B92" s="7">
        <f>VLOOKUP(A92,元データ!E:M,9,0)</f>
        <v>499</v>
      </c>
      <c r="C92" s="7">
        <f>VLOOKUP(A92,元データ!E:P,12,0)</f>
        <v>552</v>
      </c>
      <c r="D92" s="7">
        <f>VLOOKUP(A92,元データ!E:S,15,0)</f>
        <v>558</v>
      </c>
      <c r="E92" s="8">
        <f t="shared" si="1"/>
        <v>1110</v>
      </c>
    </row>
    <row r="93" spans="1:5" x14ac:dyDescent="0.15">
      <c r="A93" s="6" t="s">
        <v>94</v>
      </c>
      <c r="B93" s="7">
        <f>VLOOKUP(A93,元データ!E:M,9,0)</f>
        <v>928</v>
      </c>
      <c r="C93" s="7">
        <f>VLOOKUP(A93,元データ!E:P,12,0)</f>
        <v>866</v>
      </c>
      <c r="D93" s="7">
        <f>VLOOKUP(A93,元データ!E:S,15,0)</f>
        <v>926</v>
      </c>
      <c r="E93" s="8">
        <f t="shared" si="1"/>
        <v>1792</v>
      </c>
    </row>
    <row r="94" spans="1:5" x14ac:dyDescent="0.15">
      <c r="A94" s="6" t="s">
        <v>95</v>
      </c>
      <c r="B94" s="7">
        <f>VLOOKUP(A94,元データ!E:M,9,0)</f>
        <v>0</v>
      </c>
      <c r="C94" s="7">
        <f>VLOOKUP(A94,元データ!E:P,12,0)</f>
        <v>0</v>
      </c>
      <c r="D94" s="7">
        <f>VLOOKUP(A94,元データ!E:S,15,0)</f>
        <v>0</v>
      </c>
      <c r="E94" s="8">
        <f t="shared" si="1"/>
        <v>0</v>
      </c>
    </row>
    <row r="95" spans="1:5" x14ac:dyDescent="0.15">
      <c r="A95" s="6" t="s">
        <v>96</v>
      </c>
      <c r="B95" s="7">
        <f>VLOOKUP(A95,元データ!E:M,9,0)</f>
        <v>0</v>
      </c>
      <c r="C95" s="7">
        <f>VLOOKUP(A95,元データ!E:P,12,0)</f>
        <v>0</v>
      </c>
      <c r="D95" s="7">
        <f>VLOOKUP(A95,元データ!E:S,15,0)</f>
        <v>0</v>
      </c>
      <c r="E95" s="8">
        <f t="shared" si="1"/>
        <v>0</v>
      </c>
    </row>
    <row r="96" spans="1:5" x14ac:dyDescent="0.15">
      <c r="A96" s="6" t="s">
        <v>97</v>
      </c>
      <c r="B96" s="7">
        <f>VLOOKUP(A96,元データ!E:M,9,0)</f>
        <v>612</v>
      </c>
      <c r="C96" s="7">
        <f>VLOOKUP(A96,元データ!E:P,12,0)</f>
        <v>600</v>
      </c>
      <c r="D96" s="7">
        <f>VLOOKUP(A96,元データ!E:S,15,0)</f>
        <v>669</v>
      </c>
      <c r="E96" s="8">
        <f t="shared" si="1"/>
        <v>1269</v>
      </c>
    </row>
    <row r="97" spans="1:5" x14ac:dyDescent="0.15">
      <c r="A97" s="6" t="s">
        <v>98</v>
      </c>
      <c r="B97" s="7">
        <f>VLOOKUP(A97,元データ!E:M,9,0)</f>
        <v>508</v>
      </c>
      <c r="C97" s="7">
        <f>VLOOKUP(A97,元データ!E:P,12,0)</f>
        <v>497</v>
      </c>
      <c r="D97" s="7">
        <f>VLOOKUP(A97,元データ!E:S,15,0)</f>
        <v>531</v>
      </c>
      <c r="E97" s="8">
        <f t="shared" si="1"/>
        <v>1028</v>
      </c>
    </row>
    <row r="98" spans="1:5" x14ac:dyDescent="0.15">
      <c r="A98" s="6" t="s">
        <v>99</v>
      </c>
      <c r="B98" s="7">
        <f>VLOOKUP(A98,元データ!E:M,9,0)</f>
        <v>833</v>
      </c>
      <c r="C98" s="7">
        <f>VLOOKUP(A98,元データ!E:P,12,0)</f>
        <v>860</v>
      </c>
      <c r="D98" s="7">
        <f>VLOOKUP(A98,元データ!E:S,15,0)</f>
        <v>814</v>
      </c>
      <c r="E98" s="8">
        <f t="shared" si="1"/>
        <v>1674</v>
      </c>
    </row>
    <row r="99" spans="1:5" x14ac:dyDescent="0.15">
      <c r="A99" s="6" t="s">
        <v>100</v>
      </c>
      <c r="B99" s="7">
        <f>VLOOKUP(A99,元データ!E:M,9,0)</f>
        <v>92</v>
      </c>
      <c r="C99" s="7">
        <f>VLOOKUP(A99,元データ!E:P,12,0)</f>
        <v>91</v>
      </c>
      <c r="D99" s="7">
        <f>VLOOKUP(A99,元データ!E:S,15,0)</f>
        <v>90</v>
      </c>
      <c r="E99" s="8">
        <f t="shared" si="1"/>
        <v>181</v>
      </c>
    </row>
    <row r="100" spans="1:5" x14ac:dyDescent="0.15">
      <c r="A100" s="6" t="s">
        <v>101</v>
      </c>
      <c r="B100" s="7">
        <f>VLOOKUP(A100,元データ!E:M,9,0)</f>
        <v>191</v>
      </c>
      <c r="C100" s="7">
        <f>VLOOKUP(A100,元データ!E:P,12,0)</f>
        <v>171</v>
      </c>
      <c r="D100" s="7">
        <f>VLOOKUP(A100,元データ!E:S,15,0)</f>
        <v>199</v>
      </c>
      <c r="E100" s="8">
        <f t="shared" si="1"/>
        <v>370</v>
      </c>
    </row>
    <row r="101" spans="1:5" x14ac:dyDescent="0.15">
      <c r="A101" s="6" t="s">
        <v>102</v>
      </c>
      <c r="B101" s="7">
        <f>VLOOKUP(A101,元データ!E:M,9,0)</f>
        <v>153</v>
      </c>
      <c r="C101" s="7">
        <f>VLOOKUP(A101,元データ!E:P,12,0)</f>
        <v>163</v>
      </c>
      <c r="D101" s="7">
        <f>VLOOKUP(A101,元データ!E:S,15,0)</f>
        <v>182</v>
      </c>
      <c r="E101" s="8">
        <f t="shared" si="1"/>
        <v>345</v>
      </c>
    </row>
    <row r="102" spans="1:5" x14ac:dyDescent="0.15">
      <c r="A102" s="6" t="s">
        <v>103</v>
      </c>
      <c r="B102" s="7">
        <f>VLOOKUP(A102,元データ!E:M,9,0)</f>
        <v>776</v>
      </c>
      <c r="C102" s="7">
        <f>VLOOKUP(A102,元データ!E:P,12,0)</f>
        <v>881</v>
      </c>
      <c r="D102" s="7">
        <f>VLOOKUP(A102,元データ!E:S,15,0)</f>
        <v>973</v>
      </c>
      <c r="E102" s="8">
        <f t="shared" si="1"/>
        <v>1854</v>
      </c>
    </row>
    <row r="103" spans="1:5" x14ac:dyDescent="0.15">
      <c r="A103" s="6" t="s">
        <v>104</v>
      </c>
      <c r="B103" s="7">
        <f>VLOOKUP(A103,元データ!E:M,9,0)</f>
        <v>440</v>
      </c>
      <c r="C103" s="7">
        <f>VLOOKUP(A103,元データ!E:P,12,0)</f>
        <v>471</v>
      </c>
      <c r="D103" s="7">
        <f>VLOOKUP(A103,元データ!E:S,15,0)</f>
        <v>515</v>
      </c>
      <c r="E103" s="8">
        <f t="shared" si="1"/>
        <v>986</v>
      </c>
    </row>
    <row r="104" spans="1:5" x14ac:dyDescent="0.15">
      <c r="A104" s="6" t="s">
        <v>105</v>
      </c>
      <c r="B104" s="7">
        <f>VLOOKUP(A104,元データ!E:M,9,0)</f>
        <v>100</v>
      </c>
      <c r="C104" s="7">
        <f>VLOOKUP(A104,元データ!E:P,12,0)</f>
        <v>77</v>
      </c>
      <c r="D104" s="7">
        <f>VLOOKUP(A104,元データ!E:S,15,0)</f>
        <v>106</v>
      </c>
      <c r="E104" s="8">
        <f t="shared" si="1"/>
        <v>183</v>
      </c>
    </row>
    <row r="105" spans="1:5" x14ac:dyDescent="0.15">
      <c r="A105" s="6" t="s">
        <v>106</v>
      </c>
      <c r="B105" s="7">
        <f>VLOOKUP(A105,元データ!E:M,9,0)</f>
        <v>63</v>
      </c>
      <c r="C105" s="7">
        <f>VLOOKUP(A105,元データ!E:P,12,0)</f>
        <v>50</v>
      </c>
      <c r="D105" s="7">
        <f>VLOOKUP(A105,元データ!E:S,15,0)</f>
        <v>62</v>
      </c>
      <c r="E105" s="8">
        <f t="shared" si="1"/>
        <v>112</v>
      </c>
    </row>
    <row r="106" spans="1:5" x14ac:dyDescent="0.15">
      <c r="A106" s="6" t="s">
        <v>107</v>
      </c>
      <c r="B106" s="7">
        <f>VLOOKUP(A106,元データ!E:M,9,0)</f>
        <v>64</v>
      </c>
      <c r="C106" s="7">
        <f>VLOOKUP(A106,元データ!E:P,12,0)</f>
        <v>63</v>
      </c>
      <c r="D106" s="7">
        <f>VLOOKUP(A106,元データ!E:S,15,0)</f>
        <v>66</v>
      </c>
      <c r="E106" s="8">
        <f t="shared" si="1"/>
        <v>129</v>
      </c>
    </row>
    <row r="107" spans="1:5" x14ac:dyDescent="0.15">
      <c r="A107" s="6" t="s">
        <v>108</v>
      </c>
      <c r="B107" s="7">
        <f>VLOOKUP(A107,元データ!E:M,9,0)</f>
        <v>62</v>
      </c>
      <c r="C107" s="7">
        <f>VLOOKUP(A107,元データ!E:P,12,0)</f>
        <v>70</v>
      </c>
      <c r="D107" s="7">
        <f>VLOOKUP(A107,元データ!E:S,15,0)</f>
        <v>77</v>
      </c>
      <c r="E107" s="8">
        <f t="shared" si="1"/>
        <v>147</v>
      </c>
    </row>
    <row r="108" spans="1:5" x14ac:dyDescent="0.15">
      <c r="A108" s="6" t="s">
        <v>109</v>
      </c>
      <c r="B108" s="7">
        <f>VLOOKUP(A108,元データ!E:M,9,0)</f>
        <v>50</v>
      </c>
      <c r="C108" s="7">
        <f>VLOOKUP(A108,元データ!E:P,12,0)</f>
        <v>40</v>
      </c>
      <c r="D108" s="7">
        <f>VLOOKUP(A108,元データ!E:S,15,0)</f>
        <v>41</v>
      </c>
      <c r="E108" s="8">
        <f t="shared" si="1"/>
        <v>81</v>
      </c>
    </row>
    <row r="109" spans="1:5" x14ac:dyDescent="0.15">
      <c r="A109" s="6" t="s">
        <v>110</v>
      </c>
      <c r="B109" s="7">
        <f>VLOOKUP(A109,元データ!E:M,9,0)</f>
        <v>102</v>
      </c>
      <c r="C109" s="7">
        <f>VLOOKUP(A109,元データ!E:P,12,0)</f>
        <v>101</v>
      </c>
      <c r="D109" s="7">
        <f>VLOOKUP(A109,元データ!E:S,15,0)</f>
        <v>104</v>
      </c>
      <c r="E109" s="8">
        <f t="shared" si="1"/>
        <v>205</v>
      </c>
    </row>
    <row r="110" spans="1:5" x14ac:dyDescent="0.15">
      <c r="A110" s="6" t="s">
        <v>111</v>
      </c>
      <c r="B110" s="7">
        <f>VLOOKUP(A110,元データ!E:M,9,0)</f>
        <v>153</v>
      </c>
      <c r="C110" s="7">
        <f>VLOOKUP(A110,元データ!E:P,12,0)</f>
        <v>142</v>
      </c>
      <c r="D110" s="7">
        <f>VLOOKUP(A110,元データ!E:S,15,0)</f>
        <v>175</v>
      </c>
      <c r="E110" s="8">
        <f t="shared" si="1"/>
        <v>317</v>
      </c>
    </row>
    <row r="111" spans="1:5" x14ac:dyDescent="0.15">
      <c r="A111" s="6" t="s">
        <v>112</v>
      </c>
      <c r="B111" s="7">
        <f>VLOOKUP(A111,元データ!E:M,9,0)</f>
        <v>71</v>
      </c>
      <c r="C111" s="7">
        <f>VLOOKUP(A111,元データ!E:P,12,0)</f>
        <v>79</v>
      </c>
      <c r="D111" s="7">
        <f>VLOOKUP(A111,元データ!E:S,15,0)</f>
        <v>96</v>
      </c>
      <c r="E111" s="8">
        <f t="shared" si="1"/>
        <v>175</v>
      </c>
    </row>
    <row r="112" spans="1:5" x14ac:dyDescent="0.15">
      <c r="A112" s="6" t="s">
        <v>113</v>
      </c>
      <c r="B112" s="7">
        <f>VLOOKUP(A112,元データ!E:M,9,0)</f>
        <v>0</v>
      </c>
      <c r="C112" s="7">
        <f>VLOOKUP(A112,元データ!E:P,12,0)</f>
        <v>0</v>
      </c>
      <c r="D112" s="7">
        <f>VLOOKUP(A112,元データ!E:S,15,0)</f>
        <v>0</v>
      </c>
      <c r="E112" s="8">
        <f t="shared" si="1"/>
        <v>0</v>
      </c>
    </row>
    <row r="113" spans="1:5" x14ac:dyDescent="0.15">
      <c r="A113" s="6" t="s">
        <v>114</v>
      </c>
      <c r="B113" s="7">
        <f>VLOOKUP(A113,元データ!E:M,9,0)</f>
        <v>121</v>
      </c>
      <c r="C113" s="7">
        <f>VLOOKUP(A113,元データ!E:P,12,0)</f>
        <v>125</v>
      </c>
      <c r="D113" s="7">
        <f>VLOOKUP(A113,元データ!E:S,15,0)</f>
        <v>136</v>
      </c>
      <c r="E113" s="8">
        <f t="shared" si="1"/>
        <v>261</v>
      </c>
    </row>
    <row r="114" spans="1:5" x14ac:dyDescent="0.15">
      <c r="A114" s="6" t="s">
        <v>115</v>
      </c>
      <c r="B114" s="7">
        <f>VLOOKUP(A114,元データ!E:M,9,0)</f>
        <v>0</v>
      </c>
      <c r="C114" s="7">
        <f>VLOOKUP(A114,元データ!E:P,12,0)</f>
        <v>0</v>
      </c>
      <c r="D114" s="7">
        <f>VLOOKUP(A114,元データ!E:S,15,0)</f>
        <v>0</v>
      </c>
      <c r="E114" s="8">
        <f t="shared" si="1"/>
        <v>0</v>
      </c>
    </row>
    <row r="115" spans="1:5" x14ac:dyDescent="0.15">
      <c r="A115" s="6" t="s">
        <v>116</v>
      </c>
      <c r="B115" s="7">
        <f>VLOOKUP(A115,元データ!E:M,9,0)</f>
        <v>299</v>
      </c>
      <c r="C115" s="7">
        <f>VLOOKUP(A115,元データ!E:P,12,0)</f>
        <v>296</v>
      </c>
      <c r="D115" s="7">
        <f>VLOOKUP(A115,元データ!E:S,15,0)</f>
        <v>308</v>
      </c>
      <c r="E115" s="8">
        <f t="shared" si="1"/>
        <v>604</v>
      </c>
    </row>
    <row r="116" spans="1:5" x14ac:dyDescent="0.15">
      <c r="A116" s="6" t="s">
        <v>117</v>
      </c>
      <c r="B116" s="7">
        <f>VLOOKUP(A116,元データ!E:M,9,0)</f>
        <v>242</v>
      </c>
      <c r="C116" s="7">
        <f>VLOOKUP(A116,元データ!E:P,12,0)</f>
        <v>266</v>
      </c>
      <c r="D116" s="7">
        <f>VLOOKUP(A116,元データ!E:S,15,0)</f>
        <v>290</v>
      </c>
      <c r="E116" s="8">
        <f t="shared" si="1"/>
        <v>556</v>
      </c>
    </row>
    <row r="117" spans="1:5" x14ac:dyDescent="0.15">
      <c r="A117" s="6" t="s">
        <v>118</v>
      </c>
      <c r="B117" s="7">
        <f>VLOOKUP(A117,元データ!E:M,9,0)</f>
        <v>67</v>
      </c>
      <c r="C117" s="7">
        <f>VLOOKUP(A117,元データ!E:P,12,0)</f>
        <v>60</v>
      </c>
      <c r="D117" s="7">
        <f>VLOOKUP(A117,元データ!E:S,15,0)</f>
        <v>75</v>
      </c>
      <c r="E117" s="8">
        <f t="shared" si="1"/>
        <v>135</v>
      </c>
    </row>
    <row r="118" spans="1:5" x14ac:dyDescent="0.15">
      <c r="A118" s="6" t="s">
        <v>119</v>
      </c>
      <c r="B118" s="7">
        <f>VLOOKUP(A118,元データ!E:M,9,0)</f>
        <v>115</v>
      </c>
      <c r="C118" s="7">
        <f>VLOOKUP(A118,元データ!E:P,12,0)</f>
        <v>95</v>
      </c>
      <c r="D118" s="7">
        <f>VLOOKUP(A118,元データ!E:S,15,0)</f>
        <v>83</v>
      </c>
      <c r="E118" s="8">
        <f t="shared" si="1"/>
        <v>178</v>
      </c>
    </row>
    <row r="119" spans="1:5" x14ac:dyDescent="0.15">
      <c r="A119" s="6" t="s">
        <v>120</v>
      </c>
      <c r="B119" s="7">
        <f>VLOOKUP(A119,元データ!E:M,9,0)</f>
        <v>283</v>
      </c>
      <c r="C119" s="7">
        <f>VLOOKUP(A119,元データ!E:P,12,0)</f>
        <v>304</v>
      </c>
      <c r="D119" s="7">
        <f>VLOOKUP(A119,元データ!E:S,15,0)</f>
        <v>333</v>
      </c>
      <c r="E119" s="8">
        <f t="shared" si="1"/>
        <v>637</v>
      </c>
    </row>
    <row r="120" spans="1:5" x14ac:dyDescent="0.15">
      <c r="A120" s="6" t="s">
        <v>121</v>
      </c>
      <c r="B120" s="7">
        <f>VLOOKUP(A120,元データ!E:M,9,0)</f>
        <v>226</v>
      </c>
      <c r="C120" s="7">
        <f>VLOOKUP(A120,元データ!E:P,12,0)</f>
        <v>237</v>
      </c>
      <c r="D120" s="7">
        <f>VLOOKUP(A120,元データ!E:S,15,0)</f>
        <v>226</v>
      </c>
      <c r="E120" s="8">
        <f t="shared" si="1"/>
        <v>463</v>
      </c>
    </row>
    <row r="121" spans="1:5" x14ac:dyDescent="0.15">
      <c r="A121" s="6" t="s">
        <v>122</v>
      </c>
      <c r="B121" s="7">
        <f>VLOOKUP(A121,元データ!E:M,9,0)</f>
        <v>325</v>
      </c>
      <c r="C121" s="7">
        <f>VLOOKUP(A121,元データ!E:P,12,0)</f>
        <v>311</v>
      </c>
      <c r="D121" s="7">
        <f>VLOOKUP(A121,元データ!E:S,15,0)</f>
        <v>352</v>
      </c>
      <c r="E121" s="8">
        <f t="shared" si="1"/>
        <v>663</v>
      </c>
    </row>
    <row r="122" spans="1:5" x14ac:dyDescent="0.15">
      <c r="A122" s="6" t="s">
        <v>123</v>
      </c>
      <c r="B122" s="7">
        <f>VLOOKUP(A122,元データ!E:M,9,0)</f>
        <v>215</v>
      </c>
      <c r="C122" s="7">
        <f>VLOOKUP(A122,元データ!E:P,12,0)</f>
        <v>235</v>
      </c>
      <c r="D122" s="7">
        <f>VLOOKUP(A122,元データ!E:S,15,0)</f>
        <v>241</v>
      </c>
      <c r="E122" s="8">
        <f t="shared" si="1"/>
        <v>476</v>
      </c>
    </row>
    <row r="123" spans="1:5" x14ac:dyDescent="0.15">
      <c r="A123" s="6" t="s">
        <v>124</v>
      </c>
      <c r="B123" s="7">
        <f>VLOOKUP(A123,元データ!E:M,9,0)</f>
        <v>275</v>
      </c>
      <c r="C123" s="7">
        <f>VLOOKUP(A123,元データ!E:P,12,0)</f>
        <v>392</v>
      </c>
      <c r="D123" s="7">
        <f>VLOOKUP(A123,元データ!E:S,15,0)</f>
        <v>405</v>
      </c>
      <c r="E123" s="8">
        <f t="shared" si="1"/>
        <v>797</v>
      </c>
    </row>
    <row r="124" spans="1:5" x14ac:dyDescent="0.15">
      <c r="A124" s="6" t="s">
        <v>125</v>
      </c>
      <c r="B124" s="7">
        <f>VLOOKUP(A124,元データ!E:M,9,0)</f>
        <v>121</v>
      </c>
      <c r="C124" s="7">
        <f>VLOOKUP(A124,元データ!E:P,12,0)</f>
        <v>104</v>
      </c>
      <c r="D124" s="7">
        <f>VLOOKUP(A124,元データ!E:S,15,0)</f>
        <v>142</v>
      </c>
      <c r="E124" s="8">
        <f t="shared" si="1"/>
        <v>246</v>
      </c>
    </row>
    <row r="125" spans="1:5" x14ac:dyDescent="0.15">
      <c r="A125" s="6" t="s">
        <v>126</v>
      </c>
      <c r="B125" s="7">
        <f>VLOOKUP(A125,元データ!E:M,9,0)</f>
        <v>0</v>
      </c>
      <c r="C125" s="7">
        <f>VLOOKUP(A125,元データ!E:P,12,0)</f>
        <v>0</v>
      </c>
      <c r="D125" s="7">
        <f>VLOOKUP(A125,元データ!E:S,15,0)</f>
        <v>0</v>
      </c>
      <c r="E125" s="8">
        <f t="shared" si="1"/>
        <v>0</v>
      </c>
    </row>
    <row r="126" spans="1:5" x14ac:dyDescent="0.15">
      <c r="A126" s="6" t="s">
        <v>127</v>
      </c>
      <c r="B126" s="7">
        <f>VLOOKUP(A126,元データ!E:M,9,0)</f>
        <v>244</v>
      </c>
      <c r="C126" s="7">
        <f>VLOOKUP(A126,元データ!E:P,12,0)</f>
        <v>258</v>
      </c>
      <c r="D126" s="7">
        <f>VLOOKUP(A126,元データ!E:S,15,0)</f>
        <v>283</v>
      </c>
      <c r="E126" s="8">
        <f t="shared" si="1"/>
        <v>541</v>
      </c>
    </row>
    <row r="127" spans="1:5" x14ac:dyDescent="0.15">
      <c r="A127" s="6" t="s">
        <v>128</v>
      </c>
      <c r="B127" s="7">
        <f>VLOOKUP(A127,元データ!E:M,9,0)</f>
        <v>365</v>
      </c>
      <c r="C127" s="7">
        <f>VLOOKUP(A127,元データ!E:P,12,0)</f>
        <v>367</v>
      </c>
      <c r="D127" s="7">
        <f>VLOOKUP(A127,元データ!E:S,15,0)</f>
        <v>406</v>
      </c>
      <c r="E127" s="8">
        <f t="shared" si="1"/>
        <v>773</v>
      </c>
    </row>
    <row r="128" spans="1:5" x14ac:dyDescent="0.15">
      <c r="A128" s="6" t="s">
        <v>129</v>
      </c>
      <c r="B128" s="7">
        <f>VLOOKUP(A128,元データ!E:M,9,0)</f>
        <v>230</v>
      </c>
      <c r="C128" s="7">
        <f>VLOOKUP(A128,元データ!E:P,12,0)</f>
        <v>277</v>
      </c>
      <c r="D128" s="7">
        <f>VLOOKUP(A128,元データ!E:S,15,0)</f>
        <v>279</v>
      </c>
      <c r="E128" s="8">
        <f t="shared" si="1"/>
        <v>556</v>
      </c>
    </row>
    <row r="129" spans="1:5" x14ac:dyDescent="0.15">
      <c r="A129" s="6" t="s">
        <v>130</v>
      </c>
      <c r="B129" s="7">
        <f>VLOOKUP(A129,元データ!E:M,9,0)</f>
        <v>416</v>
      </c>
      <c r="C129" s="7">
        <f>VLOOKUP(A129,元データ!E:P,12,0)</f>
        <v>438</v>
      </c>
      <c r="D129" s="7">
        <f>VLOOKUP(A129,元データ!E:S,15,0)</f>
        <v>417</v>
      </c>
      <c r="E129" s="8">
        <f t="shared" ref="E129:E192" si="2">SUM(C129:D129)</f>
        <v>855</v>
      </c>
    </row>
    <row r="130" spans="1:5" x14ac:dyDescent="0.15">
      <c r="A130" s="6" t="s">
        <v>131</v>
      </c>
      <c r="B130" s="7">
        <f>VLOOKUP(A130,元データ!E:M,9,0)</f>
        <v>279</v>
      </c>
      <c r="C130" s="7">
        <f>VLOOKUP(A130,元データ!E:P,12,0)</f>
        <v>315</v>
      </c>
      <c r="D130" s="7">
        <f>VLOOKUP(A130,元データ!E:S,15,0)</f>
        <v>313</v>
      </c>
      <c r="E130" s="8">
        <f t="shared" si="2"/>
        <v>628</v>
      </c>
    </row>
    <row r="131" spans="1:5" x14ac:dyDescent="0.15">
      <c r="A131" s="6" t="s">
        <v>132</v>
      </c>
      <c r="B131" s="7">
        <f>VLOOKUP(A131,元データ!E:M,9,0)</f>
        <v>264</v>
      </c>
      <c r="C131" s="7">
        <f>VLOOKUP(A131,元データ!E:P,12,0)</f>
        <v>319</v>
      </c>
      <c r="D131" s="7">
        <f>VLOOKUP(A131,元データ!E:S,15,0)</f>
        <v>319</v>
      </c>
      <c r="E131" s="8">
        <f t="shared" si="2"/>
        <v>638</v>
      </c>
    </row>
    <row r="132" spans="1:5" x14ac:dyDescent="0.15">
      <c r="A132" s="6" t="s">
        <v>133</v>
      </c>
      <c r="B132" s="7">
        <f>VLOOKUP(A132,元データ!E:M,9,0)</f>
        <v>316</v>
      </c>
      <c r="C132" s="7">
        <f>VLOOKUP(A132,元データ!E:P,12,0)</f>
        <v>351</v>
      </c>
      <c r="D132" s="7">
        <f>VLOOKUP(A132,元データ!E:S,15,0)</f>
        <v>394</v>
      </c>
      <c r="E132" s="8">
        <f t="shared" si="2"/>
        <v>745</v>
      </c>
    </row>
    <row r="133" spans="1:5" x14ac:dyDescent="0.15">
      <c r="A133" s="6" t="s">
        <v>134</v>
      </c>
      <c r="B133" s="7">
        <f>VLOOKUP(A133,元データ!E:M,9,0)</f>
        <v>187</v>
      </c>
      <c r="C133" s="7">
        <f>VLOOKUP(A133,元データ!E:P,12,0)</f>
        <v>237</v>
      </c>
      <c r="D133" s="7">
        <f>VLOOKUP(A133,元データ!E:S,15,0)</f>
        <v>243</v>
      </c>
      <c r="E133" s="8">
        <f t="shared" si="2"/>
        <v>480</v>
      </c>
    </row>
    <row r="134" spans="1:5" x14ac:dyDescent="0.15">
      <c r="A134" s="6" t="s">
        <v>135</v>
      </c>
      <c r="B134" s="7">
        <f>VLOOKUP(A134,元データ!E:M,9,0)</f>
        <v>153</v>
      </c>
      <c r="C134" s="7">
        <f>VLOOKUP(A134,元データ!E:P,12,0)</f>
        <v>150</v>
      </c>
      <c r="D134" s="7">
        <f>VLOOKUP(A134,元データ!E:S,15,0)</f>
        <v>180</v>
      </c>
      <c r="E134" s="8">
        <f t="shared" si="2"/>
        <v>330</v>
      </c>
    </row>
    <row r="135" spans="1:5" x14ac:dyDescent="0.15">
      <c r="A135" s="6" t="s">
        <v>136</v>
      </c>
      <c r="B135" s="7">
        <f>VLOOKUP(A135,元データ!E:M,9,0)</f>
        <v>610</v>
      </c>
      <c r="C135" s="7">
        <f>VLOOKUP(A135,元データ!E:P,12,0)</f>
        <v>676</v>
      </c>
      <c r="D135" s="7">
        <f>VLOOKUP(A135,元データ!E:S,15,0)</f>
        <v>679</v>
      </c>
      <c r="E135" s="8">
        <f t="shared" si="2"/>
        <v>1355</v>
      </c>
    </row>
    <row r="136" spans="1:5" x14ac:dyDescent="0.15">
      <c r="A136" s="6" t="s">
        <v>137</v>
      </c>
      <c r="B136" s="7">
        <f>VLOOKUP(A136,元データ!E:M,9,0)</f>
        <v>299</v>
      </c>
      <c r="C136" s="7">
        <f>VLOOKUP(A136,元データ!E:P,12,0)</f>
        <v>367</v>
      </c>
      <c r="D136" s="7">
        <f>VLOOKUP(A136,元データ!E:S,15,0)</f>
        <v>392</v>
      </c>
      <c r="E136" s="8">
        <f t="shared" si="2"/>
        <v>759</v>
      </c>
    </row>
    <row r="137" spans="1:5" x14ac:dyDescent="0.15">
      <c r="A137" s="6" t="s">
        <v>138</v>
      </c>
      <c r="B137" s="7">
        <f>VLOOKUP(A137,元データ!E:M,9,0)</f>
        <v>364</v>
      </c>
      <c r="C137" s="7">
        <f>VLOOKUP(A137,元データ!E:P,12,0)</f>
        <v>358</v>
      </c>
      <c r="D137" s="7">
        <f>VLOOKUP(A137,元データ!E:S,15,0)</f>
        <v>335</v>
      </c>
      <c r="E137" s="8">
        <f t="shared" si="2"/>
        <v>693</v>
      </c>
    </row>
    <row r="138" spans="1:5" x14ac:dyDescent="0.15">
      <c r="A138" s="6" t="s">
        <v>139</v>
      </c>
      <c r="B138" s="7">
        <f>VLOOKUP(A138,元データ!E:M,9,0)</f>
        <v>417</v>
      </c>
      <c r="C138" s="7">
        <f>VLOOKUP(A138,元データ!E:P,12,0)</f>
        <v>445</v>
      </c>
      <c r="D138" s="7">
        <f>VLOOKUP(A138,元データ!E:S,15,0)</f>
        <v>487</v>
      </c>
      <c r="E138" s="8">
        <f t="shared" si="2"/>
        <v>932</v>
      </c>
    </row>
    <row r="139" spans="1:5" x14ac:dyDescent="0.15">
      <c r="A139" s="6" t="s">
        <v>140</v>
      </c>
      <c r="B139" s="7">
        <f>VLOOKUP(A139,元データ!E:M,9,0)</f>
        <v>150</v>
      </c>
      <c r="C139" s="7">
        <f>VLOOKUP(A139,元データ!E:P,12,0)</f>
        <v>155</v>
      </c>
      <c r="D139" s="7">
        <f>VLOOKUP(A139,元データ!E:S,15,0)</f>
        <v>151</v>
      </c>
      <c r="E139" s="8">
        <f t="shared" si="2"/>
        <v>306</v>
      </c>
    </row>
    <row r="140" spans="1:5" x14ac:dyDescent="0.15">
      <c r="A140" s="6" t="s">
        <v>141</v>
      </c>
      <c r="B140" s="7">
        <f>VLOOKUP(A140,元データ!E:M,9,0)</f>
        <v>131</v>
      </c>
      <c r="C140" s="7">
        <f>VLOOKUP(A140,元データ!E:P,12,0)</f>
        <v>184</v>
      </c>
      <c r="D140" s="7">
        <f>VLOOKUP(A140,元データ!E:S,15,0)</f>
        <v>222</v>
      </c>
      <c r="E140" s="8">
        <f t="shared" si="2"/>
        <v>406</v>
      </c>
    </row>
    <row r="141" spans="1:5" x14ac:dyDescent="0.15">
      <c r="A141" s="6" t="s">
        <v>142</v>
      </c>
      <c r="B141" s="7">
        <f>VLOOKUP(A141,元データ!E:M,9,0)</f>
        <v>877</v>
      </c>
      <c r="C141" s="7">
        <f>VLOOKUP(A141,元データ!E:P,12,0)</f>
        <v>905</v>
      </c>
      <c r="D141" s="7">
        <f>VLOOKUP(A141,元データ!E:S,15,0)</f>
        <v>1003</v>
      </c>
      <c r="E141" s="8">
        <f t="shared" si="2"/>
        <v>1908</v>
      </c>
    </row>
    <row r="142" spans="1:5" x14ac:dyDescent="0.15">
      <c r="A142" s="6" t="s">
        <v>143</v>
      </c>
      <c r="B142" s="7">
        <f>VLOOKUP(A142,元データ!E:M,9,0)</f>
        <v>659</v>
      </c>
      <c r="C142" s="7">
        <f>VLOOKUP(A142,元データ!E:P,12,0)</f>
        <v>765</v>
      </c>
      <c r="D142" s="7">
        <f>VLOOKUP(A142,元データ!E:S,15,0)</f>
        <v>741</v>
      </c>
      <c r="E142" s="8">
        <f t="shared" si="2"/>
        <v>1506</v>
      </c>
    </row>
    <row r="143" spans="1:5" x14ac:dyDescent="0.15">
      <c r="A143" s="6" t="s">
        <v>144</v>
      </c>
      <c r="B143" s="7">
        <f>VLOOKUP(A143,元データ!E:M,9,0)</f>
        <v>662</v>
      </c>
      <c r="C143" s="7">
        <f>VLOOKUP(A143,元データ!E:P,12,0)</f>
        <v>785</v>
      </c>
      <c r="D143" s="7">
        <f>VLOOKUP(A143,元データ!E:S,15,0)</f>
        <v>789</v>
      </c>
      <c r="E143" s="8">
        <f t="shared" si="2"/>
        <v>1574</v>
      </c>
    </row>
    <row r="144" spans="1:5" x14ac:dyDescent="0.15">
      <c r="A144" s="6" t="s">
        <v>145</v>
      </c>
      <c r="B144" s="7">
        <f>VLOOKUP(A144,元データ!E:M,9,0)</f>
        <v>143</v>
      </c>
      <c r="C144" s="7">
        <f>VLOOKUP(A144,元データ!E:P,12,0)</f>
        <v>154</v>
      </c>
      <c r="D144" s="7">
        <f>VLOOKUP(A144,元データ!E:S,15,0)</f>
        <v>188</v>
      </c>
      <c r="E144" s="8">
        <f t="shared" si="2"/>
        <v>342</v>
      </c>
    </row>
    <row r="145" spans="1:5" x14ac:dyDescent="0.15">
      <c r="A145" s="6" t="s">
        <v>146</v>
      </c>
      <c r="B145" s="7">
        <f>VLOOKUP(A145,元データ!E:M,9,0)</f>
        <v>113</v>
      </c>
      <c r="C145" s="7">
        <f>VLOOKUP(A145,元データ!E:P,12,0)</f>
        <v>129</v>
      </c>
      <c r="D145" s="7">
        <f>VLOOKUP(A145,元データ!E:S,15,0)</f>
        <v>133</v>
      </c>
      <c r="E145" s="8">
        <f t="shared" si="2"/>
        <v>262</v>
      </c>
    </row>
    <row r="146" spans="1:5" x14ac:dyDescent="0.15">
      <c r="A146" s="6" t="s">
        <v>147</v>
      </c>
      <c r="B146" s="7">
        <f>VLOOKUP(A146,元データ!E:M,9,0)</f>
        <v>276</v>
      </c>
      <c r="C146" s="7">
        <f>VLOOKUP(A146,元データ!E:P,12,0)</f>
        <v>355</v>
      </c>
      <c r="D146" s="7">
        <f>VLOOKUP(A146,元データ!E:S,15,0)</f>
        <v>367</v>
      </c>
      <c r="E146" s="8">
        <f t="shared" si="2"/>
        <v>722</v>
      </c>
    </row>
    <row r="147" spans="1:5" x14ac:dyDescent="0.15">
      <c r="A147" s="6" t="s">
        <v>148</v>
      </c>
      <c r="B147" s="7">
        <f>VLOOKUP(A147,元データ!E:M,9,0)</f>
        <v>626</v>
      </c>
      <c r="C147" s="7">
        <f>VLOOKUP(A147,元データ!E:P,12,0)</f>
        <v>733</v>
      </c>
      <c r="D147" s="7">
        <f>VLOOKUP(A147,元データ!E:S,15,0)</f>
        <v>753</v>
      </c>
      <c r="E147" s="8">
        <f t="shared" si="2"/>
        <v>1486</v>
      </c>
    </row>
    <row r="148" spans="1:5" x14ac:dyDescent="0.15">
      <c r="A148" s="6" t="s">
        <v>149</v>
      </c>
      <c r="B148" s="7">
        <f>VLOOKUP(A148,元データ!E:M,9,0)</f>
        <v>220</v>
      </c>
      <c r="C148" s="7">
        <f>VLOOKUP(A148,元データ!E:P,12,0)</f>
        <v>261</v>
      </c>
      <c r="D148" s="7">
        <f>VLOOKUP(A148,元データ!E:S,15,0)</f>
        <v>275</v>
      </c>
      <c r="E148" s="8">
        <f t="shared" si="2"/>
        <v>536</v>
      </c>
    </row>
    <row r="149" spans="1:5" x14ac:dyDescent="0.15">
      <c r="A149" s="6" t="s">
        <v>150</v>
      </c>
      <c r="B149" s="7">
        <f>VLOOKUP(A149,元データ!E:M,9,0)</f>
        <v>410</v>
      </c>
      <c r="C149" s="7">
        <f>VLOOKUP(A149,元データ!E:P,12,0)</f>
        <v>622</v>
      </c>
      <c r="D149" s="7">
        <f>VLOOKUP(A149,元データ!E:S,15,0)</f>
        <v>651</v>
      </c>
      <c r="E149" s="8">
        <f t="shared" si="2"/>
        <v>1273</v>
      </c>
    </row>
    <row r="150" spans="1:5" x14ac:dyDescent="0.15">
      <c r="A150" s="6" t="s">
        <v>151</v>
      </c>
      <c r="B150" s="7">
        <f>VLOOKUP(A150,元データ!E:M,9,0)</f>
        <v>452</v>
      </c>
      <c r="C150" s="7">
        <f>VLOOKUP(A150,元データ!E:P,12,0)</f>
        <v>563</v>
      </c>
      <c r="D150" s="7">
        <f>VLOOKUP(A150,元データ!E:S,15,0)</f>
        <v>572</v>
      </c>
      <c r="E150" s="8">
        <f t="shared" si="2"/>
        <v>1135</v>
      </c>
    </row>
    <row r="151" spans="1:5" x14ac:dyDescent="0.15">
      <c r="A151" s="6" t="s">
        <v>152</v>
      </c>
      <c r="B151" s="7">
        <f>VLOOKUP(A151,元データ!E:M,9,0)</f>
        <v>336</v>
      </c>
      <c r="C151" s="7">
        <f>VLOOKUP(A151,元データ!E:P,12,0)</f>
        <v>356</v>
      </c>
      <c r="D151" s="7">
        <f>VLOOKUP(A151,元データ!E:S,15,0)</f>
        <v>394</v>
      </c>
      <c r="E151" s="8">
        <f t="shared" si="2"/>
        <v>750</v>
      </c>
    </row>
    <row r="152" spans="1:5" x14ac:dyDescent="0.15">
      <c r="A152" s="6" t="s">
        <v>153</v>
      </c>
      <c r="B152" s="7">
        <f>VLOOKUP(A152,元データ!E:M,9,0)</f>
        <v>183</v>
      </c>
      <c r="C152" s="7">
        <f>VLOOKUP(A152,元データ!E:P,12,0)</f>
        <v>231</v>
      </c>
      <c r="D152" s="7">
        <f>VLOOKUP(A152,元データ!E:S,15,0)</f>
        <v>214</v>
      </c>
      <c r="E152" s="8">
        <f t="shared" si="2"/>
        <v>445</v>
      </c>
    </row>
    <row r="153" spans="1:5" x14ac:dyDescent="0.15">
      <c r="A153" s="6" t="s">
        <v>154</v>
      </c>
      <c r="B153" s="7">
        <f>VLOOKUP(A153,元データ!E:M,9,0)</f>
        <v>441</v>
      </c>
      <c r="C153" s="7">
        <f>VLOOKUP(A153,元データ!E:P,12,0)</f>
        <v>500</v>
      </c>
      <c r="D153" s="7">
        <f>VLOOKUP(A153,元データ!E:S,15,0)</f>
        <v>518</v>
      </c>
      <c r="E153" s="8">
        <f t="shared" si="2"/>
        <v>1018</v>
      </c>
    </row>
    <row r="154" spans="1:5" x14ac:dyDescent="0.15">
      <c r="A154" s="6" t="s">
        <v>155</v>
      </c>
      <c r="B154" s="7">
        <f>VLOOKUP(A154,元データ!E:M,9,0)</f>
        <v>237</v>
      </c>
      <c r="C154" s="7">
        <f>VLOOKUP(A154,元データ!E:P,12,0)</f>
        <v>262</v>
      </c>
      <c r="D154" s="7">
        <f>VLOOKUP(A154,元データ!E:S,15,0)</f>
        <v>274</v>
      </c>
      <c r="E154" s="8">
        <f t="shared" si="2"/>
        <v>536</v>
      </c>
    </row>
    <row r="155" spans="1:5" x14ac:dyDescent="0.15">
      <c r="A155" s="6" t="s">
        <v>156</v>
      </c>
      <c r="B155" s="7">
        <f>VLOOKUP(A155,元データ!E:M,9,0)</f>
        <v>213</v>
      </c>
      <c r="C155" s="7">
        <f>VLOOKUP(A155,元データ!E:P,12,0)</f>
        <v>238</v>
      </c>
      <c r="D155" s="7">
        <f>VLOOKUP(A155,元データ!E:S,15,0)</f>
        <v>280</v>
      </c>
      <c r="E155" s="8">
        <f t="shared" si="2"/>
        <v>518</v>
      </c>
    </row>
    <row r="156" spans="1:5" x14ac:dyDescent="0.15">
      <c r="A156" s="6" t="s">
        <v>157</v>
      </c>
      <c r="B156" s="7">
        <f>VLOOKUP(A156,元データ!E:M,9,0)</f>
        <v>98</v>
      </c>
      <c r="C156" s="7">
        <f>VLOOKUP(A156,元データ!E:P,12,0)</f>
        <v>75</v>
      </c>
      <c r="D156" s="7">
        <f>VLOOKUP(A156,元データ!E:S,15,0)</f>
        <v>103</v>
      </c>
      <c r="E156" s="8">
        <f t="shared" si="2"/>
        <v>178</v>
      </c>
    </row>
    <row r="157" spans="1:5" x14ac:dyDescent="0.15">
      <c r="A157" s="6" t="s">
        <v>158</v>
      </c>
      <c r="B157" s="7">
        <f>VLOOKUP(A157,元データ!E:M,9,0)</f>
        <v>709</v>
      </c>
      <c r="C157" s="7">
        <f>VLOOKUP(A157,元データ!E:P,12,0)</f>
        <v>751</v>
      </c>
      <c r="D157" s="7">
        <f>VLOOKUP(A157,元データ!E:S,15,0)</f>
        <v>748</v>
      </c>
      <c r="E157" s="8">
        <f t="shared" si="2"/>
        <v>1499</v>
      </c>
    </row>
    <row r="158" spans="1:5" x14ac:dyDescent="0.15">
      <c r="A158" s="6" t="s">
        <v>159</v>
      </c>
      <c r="B158" s="7">
        <f>VLOOKUP(A158,元データ!E:M,9,0)</f>
        <v>919</v>
      </c>
      <c r="C158" s="7">
        <f>VLOOKUP(A158,元データ!E:P,12,0)</f>
        <v>946</v>
      </c>
      <c r="D158" s="7">
        <f>VLOOKUP(A158,元データ!E:S,15,0)</f>
        <v>964</v>
      </c>
      <c r="E158" s="8">
        <f t="shared" si="2"/>
        <v>1910</v>
      </c>
    </row>
    <row r="159" spans="1:5" x14ac:dyDescent="0.15">
      <c r="A159" s="6" t="s">
        <v>160</v>
      </c>
      <c r="B159" s="7">
        <f>VLOOKUP(A159,元データ!E:M,9,0)</f>
        <v>954</v>
      </c>
      <c r="C159" s="7">
        <f>VLOOKUP(A159,元データ!E:P,12,0)</f>
        <v>1073</v>
      </c>
      <c r="D159" s="7">
        <f>VLOOKUP(A159,元データ!E:S,15,0)</f>
        <v>1097</v>
      </c>
      <c r="E159" s="8">
        <f t="shared" si="2"/>
        <v>2170</v>
      </c>
    </row>
    <row r="160" spans="1:5" x14ac:dyDescent="0.15">
      <c r="A160" s="6" t="s">
        <v>161</v>
      </c>
      <c r="B160" s="7">
        <f>VLOOKUP(A160,元データ!E:M,9,0)</f>
        <v>315</v>
      </c>
      <c r="C160" s="7">
        <f>VLOOKUP(A160,元データ!E:P,12,0)</f>
        <v>388</v>
      </c>
      <c r="D160" s="7">
        <f>VLOOKUP(A160,元データ!E:S,15,0)</f>
        <v>387</v>
      </c>
      <c r="E160" s="8">
        <f t="shared" si="2"/>
        <v>775</v>
      </c>
    </row>
    <row r="161" spans="1:5" x14ac:dyDescent="0.15">
      <c r="A161" s="6" t="s">
        <v>162</v>
      </c>
      <c r="B161" s="7">
        <f>VLOOKUP(A161,元データ!E:M,9,0)</f>
        <v>684</v>
      </c>
      <c r="C161" s="7">
        <f>VLOOKUP(A161,元データ!E:P,12,0)</f>
        <v>802</v>
      </c>
      <c r="D161" s="7">
        <f>VLOOKUP(A161,元データ!E:S,15,0)</f>
        <v>810</v>
      </c>
      <c r="E161" s="8">
        <f t="shared" si="2"/>
        <v>1612</v>
      </c>
    </row>
    <row r="162" spans="1:5" x14ac:dyDescent="0.15">
      <c r="A162" s="6" t="s">
        <v>163</v>
      </c>
      <c r="B162" s="7">
        <f>VLOOKUP(A162,元データ!E:M,9,0)</f>
        <v>767</v>
      </c>
      <c r="C162" s="7">
        <f>VLOOKUP(A162,元データ!E:P,12,0)</f>
        <v>848</v>
      </c>
      <c r="D162" s="7">
        <f>VLOOKUP(A162,元データ!E:S,15,0)</f>
        <v>851</v>
      </c>
      <c r="E162" s="8">
        <f t="shared" si="2"/>
        <v>1699</v>
      </c>
    </row>
    <row r="163" spans="1:5" x14ac:dyDescent="0.15">
      <c r="A163" s="6" t="s">
        <v>164</v>
      </c>
      <c r="B163" s="7">
        <f>VLOOKUP(A163,元データ!E:M,9,0)</f>
        <v>294</v>
      </c>
      <c r="C163" s="7">
        <f>VLOOKUP(A163,元データ!E:P,12,0)</f>
        <v>354</v>
      </c>
      <c r="D163" s="7">
        <f>VLOOKUP(A163,元データ!E:S,15,0)</f>
        <v>361</v>
      </c>
      <c r="E163" s="8">
        <f t="shared" si="2"/>
        <v>715</v>
      </c>
    </row>
    <row r="164" spans="1:5" x14ac:dyDescent="0.15">
      <c r="A164" s="6" t="s">
        <v>165</v>
      </c>
      <c r="B164" s="7">
        <f>VLOOKUP(A164,元データ!E:M,9,0)</f>
        <v>394</v>
      </c>
      <c r="C164" s="7">
        <f>VLOOKUP(A164,元データ!E:P,12,0)</f>
        <v>444</v>
      </c>
      <c r="D164" s="7">
        <f>VLOOKUP(A164,元データ!E:S,15,0)</f>
        <v>474</v>
      </c>
      <c r="E164" s="8">
        <f t="shared" si="2"/>
        <v>918</v>
      </c>
    </row>
    <row r="165" spans="1:5" x14ac:dyDescent="0.15">
      <c r="A165" s="6" t="s">
        <v>166</v>
      </c>
      <c r="B165" s="7">
        <f>VLOOKUP(A165,元データ!E:M,9,0)</f>
        <v>345</v>
      </c>
      <c r="C165" s="7">
        <f>VLOOKUP(A165,元データ!E:P,12,0)</f>
        <v>416</v>
      </c>
      <c r="D165" s="7">
        <f>VLOOKUP(A165,元データ!E:S,15,0)</f>
        <v>447</v>
      </c>
      <c r="E165" s="8">
        <f t="shared" si="2"/>
        <v>863</v>
      </c>
    </row>
    <row r="166" spans="1:5" x14ac:dyDescent="0.15">
      <c r="A166" s="6" t="s">
        <v>167</v>
      </c>
      <c r="B166" s="7">
        <f>VLOOKUP(A166,元データ!E:M,9,0)</f>
        <v>711</v>
      </c>
      <c r="C166" s="7">
        <f>VLOOKUP(A166,元データ!E:P,12,0)</f>
        <v>824</v>
      </c>
      <c r="D166" s="7">
        <f>VLOOKUP(A166,元データ!E:S,15,0)</f>
        <v>885</v>
      </c>
      <c r="E166" s="8">
        <f t="shared" si="2"/>
        <v>1709</v>
      </c>
    </row>
    <row r="167" spans="1:5" x14ac:dyDescent="0.15">
      <c r="A167" s="6" t="s">
        <v>168</v>
      </c>
      <c r="B167" s="7">
        <f>VLOOKUP(A167,元データ!E:M,9,0)</f>
        <v>591</v>
      </c>
      <c r="C167" s="7">
        <f>VLOOKUP(A167,元データ!E:P,12,0)</f>
        <v>742</v>
      </c>
      <c r="D167" s="7">
        <f>VLOOKUP(A167,元データ!E:S,15,0)</f>
        <v>776</v>
      </c>
      <c r="E167" s="8">
        <f t="shared" si="2"/>
        <v>1518</v>
      </c>
    </row>
    <row r="168" spans="1:5" x14ac:dyDescent="0.15">
      <c r="A168" s="6" t="s">
        <v>169</v>
      </c>
      <c r="B168" s="7">
        <f>VLOOKUP(A168,元データ!E:M,9,0)</f>
        <v>718</v>
      </c>
      <c r="C168" s="7">
        <f>VLOOKUP(A168,元データ!E:P,12,0)</f>
        <v>744</v>
      </c>
      <c r="D168" s="7">
        <f>VLOOKUP(A168,元データ!E:S,15,0)</f>
        <v>790</v>
      </c>
      <c r="E168" s="8">
        <f t="shared" si="2"/>
        <v>1534</v>
      </c>
    </row>
    <row r="169" spans="1:5" x14ac:dyDescent="0.15">
      <c r="A169" s="6" t="s">
        <v>170</v>
      </c>
      <c r="B169" s="7">
        <f>VLOOKUP(A169,元データ!E:M,9,0)</f>
        <v>659</v>
      </c>
      <c r="C169" s="7">
        <f>VLOOKUP(A169,元データ!E:P,12,0)</f>
        <v>794</v>
      </c>
      <c r="D169" s="7">
        <f>VLOOKUP(A169,元データ!E:S,15,0)</f>
        <v>865</v>
      </c>
      <c r="E169" s="8">
        <f t="shared" si="2"/>
        <v>1659</v>
      </c>
    </row>
    <row r="170" spans="1:5" x14ac:dyDescent="0.15">
      <c r="A170" s="6" t="s">
        <v>171</v>
      </c>
      <c r="B170" s="7">
        <f>VLOOKUP(A170,元データ!E:M,9,0)</f>
        <v>509</v>
      </c>
      <c r="C170" s="7">
        <f>VLOOKUP(A170,元データ!E:P,12,0)</f>
        <v>558</v>
      </c>
      <c r="D170" s="7">
        <f>VLOOKUP(A170,元データ!E:S,15,0)</f>
        <v>606</v>
      </c>
      <c r="E170" s="8">
        <f t="shared" si="2"/>
        <v>1164</v>
      </c>
    </row>
    <row r="171" spans="1:5" x14ac:dyDescent="0.15">
      <c r="A171" s="6" t="s">
        <v>172</v>
      </c>
      <c r="B171" s="7">
        <f>VLOOKUP(A171,元データ!E:M,9,0)</f>
        <v>350</v>
      </c>
      <c r="C171" s="7">
        <f>VLOOKUP(A171,元データ!E:P,12,0)</f>
        <v>438</v>
      </c>
      <c r="D171" s="7">
        <f>VLOOKUP(A171,元データ!E:S,15,0)</f>
        <v>452</v>
      </c>
      <c r="E171" s="8">
        <f t="shared" si="2"/>
        <v>890</v>
      </c>
    </row>
    <row r="172" spans="1:5" x14ac:dyDescent="0.15">
      <c r="A172" s="6" t="s">
        <v>173</v>
      </c>
      <c r="B172" s="7">
        <f>VLOOKUP(A172,元データ!E:M,9,0)</f>
        <v>416</v>
      </c>
      <c r="C172" s="7">
        <f>VLOOKUP(A172,元データ!E:P,12,0)</f>
        <v>457</v>
      </c>
      <c r="D172" s="7">
        <f>VLOOKUP(A172,元データ!E:S,15,0)</f>
        <v>488</v>
      </c>
      <c r="E172" s="8">
        <f t="shared" si="2"/>
        <v>945</v>
      </c>
    </row>
    <row r="173" spans="1:5" x14ac:dyDescent="0.15">
      <c r="A173" s="6" t="s">
        <v>174</v>
      </c>
      <c r="B173" s="7">
        <f>VLOOKUP(A173,元データ!E:M,9,0)</f>
        <v>152</v>
      </c>
      <c r="C173" s="7">
        <f>VLOOKUP(A173,元データ!E:P,12,0)</f>
        <v>174</v>
      </c>
      <c r="D173" s="7">
        <f>VLOOKUP(A173,元データ!E:S,15,0)</f>
        <v>161</v>
      </c>
      <c r="E173" s="8">
        <f t="shared" si="2"/>
        <v>335</v>
      </c>
    </row>
    <row r="174" spans="1:5" x14ac:dyDescent="0.15">
      <c r="A174" s="6" t="s">
        <v>175</v>
      </c>
      <c r="B174" s="7">
        <f>VLOOKUP(A174,元データ!E:M,9,0)</f>
        <v>375</v>
      </c>
      <c r="C174" s="7">
        <f>VLOOKUP(A174,元データ!E:P,12,0)</f>
        <v>413</v>
      </c>
      <c r="D174" s="7">
        <f>VLOOKUP(A174,元データ!E:S,15,0)</f>
        <v>437</v>
      </c>
      <c r="E174" s="8">
        <f t="shared" si="2"/>
        <v>850</v>
      </c>
    </row>
    <row r="175" spans="1:5" x14ac:dyDescent="0.15">
      <c r="A175" s="6" t="s">
        <v>176</v>
      </c>
      <c r="B175" s="7">
        <f>VLOOKUP(A175,元データ!E:M,9,0)</f>
        <v>614</v>
      </c>
      <c r="C175" s="7">
        <f>VLOOKUP(A175,元データ!E:P,12,0)</f>
        <v>712</v>
      </c>
      <c r="D175" s="7">
        <f>VLOOKUP(A175,元データ!E:S,15,0)</f>
        <v>733</v>
      </c>
      <c r="E175" s="8">
        <f t="shared" si="2"/>
        <v>1445</v>
      </c>
    </row>
    <row r="176" spans="1:5" x14ac:dyDescent="0.15">
      <c r="A176" s="6" t="s">
        <v>177</v>
      </c>
      <c r="B176" s="7">
        <f>VLOOKUP(A176,元データ!E:M,9,0)</f>
        <v>354</v>
      </c>
      <c r="C176" s="7">
        <f>VLOOKUP(A176,元データ!E:P,12,0)</f>
        <v>405</v>
      </c>
      <c r="D176" s="7">
        <f>VLOOKUP(A176,元データ!E:S,15,0)</f>
        <v>416</v>
      </c>
      <c r="E176" s="8">
        <f t="shared" si="2"/>
        <v>821</v>
      </c>
    </row>
    <row r="177" spans="1:5" x14ac:dyDescent="0.15">
      <c r="A177" s="6" t="s">
        <v>178</v>
      </c>
      <c r="B177" s="7">
        <f>VLOOKUP(A177,元データ!E:M,9,0)</f>
        <v>363</v>
      </c>
      <c r="C177" s="7">
        <f>VLOOKUP(A177,元データ!E:P,12,0)</f>
        <v>410</v>
      </c>
      <c r="D177" s="7">
        <f>VLOOKUP(A177,元データ!E:S,15,0)</f>
        <v>433</v>
      </c>
      <c r="E177" s="8">
        <f t="shared" si="2"/>
        <v>843</v>
      </c>
    </row>
    <row r="178" spans="1:5" x14ac:dyDescent="0.15">
      <c r="A178" s="6" t="s">
        <v>179</v>
      </c>
      <c r="B178" s="7">
        <f>VLOOKUP(A178,元データ!E:M,9,0)</f>
        <v>293</v>
      </c>
      <c r="C178" s="7">
        <f>VLOOKUP(A178,元データ!E:P,12,0)</f>
        <v>285</v>
      </c>
      <c r="D178" s="7">
        <f>VLOOKUP(A178,元データ!E:S,15,0)</f>
        <v>329</v>
      </c>
      <c r="E178" s="8">
        <f t="shared" si="2"/>
        <v>614</v>
      </c>
    </row>
    <row r="179" spans="1:5" x14ac:dyDescent="0.15">
      <c r="A179" s="6" t="s">
        <v>180</v>
      </c>
      <c r="B179" s="7">
        <f>VLOOKUP(A179,元データ!E:M,9,0)</f>
        <v>214</v>
      </c>
      <c r="C179" s="7">
        <f>VLOOKUP(A179,元データ!E:P,12,0)</f>
        <v>242</v>
      </c>
      <c r="D179" s="7">
        <f>VLOOKUP(A179,元データ!E:S,15,0)</f>
        <v>251</v>
      </c>
      <c r="E179" s="8">
        <f t="shared" si="2"/>
        <v>493</v>
      </c>
    </row>
    <row r="180" spans="1:5" x14ac:dyDescent="0.15">
      <c r="A180" s="6" t="s">
        <v>181</v>
      </c>
      <c r="B180" s="7">
        <f>VLOOKUP(A180,元データ!E:M,9,0)</f>
        <v>266</v>
      </c>
      <c r="C180" s="7">
        <f>VLOOKUP(A180,元データ!E:P,12,0)</f>
        <v>311</v>
      </c>
      <c r="D180" s="7">
        <f>VLOOKUP(A180,元データ!E:S,15,0)</f>
        <v>327</v>
      </c>
      <c r="E180" s="8">
        <f t="shared" si="2"/>
        <v>638</v>
      </c>
    </row>
    <row r="181" spans="1:5" x14ac:dyDescent="0.15">
      <c r="A181" s="6" t="s">
        <v>182</v>
      </c>
      <c r="B181" s="7">
        <f>VLOOKUP(A181,元データ!E:M,9,0)</f>
        <v>280</v>
      </c>
      <c r="C181" s="7">
        <f>VLOOKUP(A181,元データ!E:P,12,0)</f>
        <v>330</v>
      </c>
      <c r="D181" s="7">
        <f>VLOOKUP(A181,元データ!E:S,15,0)</f>
        <v>343</v>
      </c>
      <c r="E181" s="8">
        <f t="shared" si="2"/>
        <v>673</v>
      </c>
    </row>
    <row r="182" spans="1:5" x14ac:dyDescent="0.15">
      <c r="A182" s="6" t="s">
        <v>183</v>
      </c>
      <c r="B182" s="7">
        <f>VLOOKUP(A182,元データ!E:M,9,0)</f>
        <v>324</v>
      </c>
      <c r="C182" s="7">
        <f>VLOOKUP(A182,元データ!E:P,12,0)</f>
        <v>414</v>
      </c>
      <c r="D182" s="7">
        <f>VLOOKUP(A182,元データ!E:S,15,0)</f>
        <v>413</v>
      </c>
      <c r="E182" s="8">
        <f t="shared" si="2"/>
        <v>827</v>
      </c>
    </row>
    <row r="183" spans="1:5" x14ac:dyDescent="0.15">
      <c r="A183" s="6" t="s">
        <v>184</v>
      </c>
      <c r="B183" s="7">
        <f>VLOOKUP(A183,元データ!E:M,9,0)</f>
        <v>0</v>
      </c>
      <c r="C183" s="7">
        <f>VLOOKUP(A183,元データ!E:P,12,0)</f>
        <v>0</v>
      </c>
      <c r="D183" s="7">
        <f>VLOOKUP(A183,元データ!E:S,15,0)</f>
        <v>0</v>
      </c>
      <c r="E183" s="8">
        <f t="shared" si="2"/>
        <v>0</v>
      </c>
    </row>
    <row r="184" spans="1:5" x14ac:dyDescent="0.15">
      <c r="A184" s="6" t="s">
        <v>185</v>
      </c>
      <c r="B184" s="7">
        <f>VLOOKUP(A184,元データ!E:M,9,0)</f>
        <v>0</v>
      </c>
      <c r="C184" s="7">
        <f>VLOOKUP(A184,元データ!E:P,12,0)</f>
        <v>0</v>
      </c>
      <c r="D184" s="7">
        <f>VLOOKUP(A184,元データ!E:S,15,0)</f>
        <v>0</v>
      </c>
      <c r="E184" s="8">
        <f t="shared" si="2"/>
        <v>0</v>
      </c>
    </row>
    <row r="185" spans="1:5" x14ac:dyDescent="0.15">
      <c r="A185" s="6" t="s">
        <v>186</v>
      </c>
      <c r="B185" s="7">
        <f>VLOOKUP(A185,元データ!E:M,9,0)</f>
        <v>540</v>
      </c>
      <c r="C185" s="7">
        <f>VLOOKUP(A185,元データ!E:P,12,0)</f>
        <v>719</v>
      </c>
      <c r="D185" s="7">
        <f>VLOOKUP(A185,元データ!E:S,15,0)</f>
        <v>712</v>
      </c>
      <c r="E185" s="8">
        <f t="shared" si="2"/>
        <v>1431</v>
      </c>
    </row>
    <row r="186" spans="1:5" x14ac:dyDescent="0.15">
      <c r="A186" s="6" t="s">
        <v>187</v>
      </c>
      <c r="B186" s="7">
        <f>VLOOKUP(A186,元データ!E:M,9,0)</f>
        <v>301</v>
      </c>
      <c r="C186" s="7">
        <f>VLOOKUP(A186,元データ!E:P,12,0)</f>
        <v>365</v>
      </c>
      <c r="D186" s="7">
        <f>VLOOKUP(A186,元データ!E:S,15,0)</f>
        <v>366</v>
      </c>
      <c r="E186" s="8">
        <f t="shared" si="2"/>
        <v>731</v>
      </c>
    </row>
    <row r="187" spans="1:5" x14ac:dyDescent="0.15">
      <c r="A187" s="6" t="s">
        <v>188</v>
      </c>
      <c r="B187" s="7">
        <f>VLOOKUP(A187,元データ!E:M,9,0)</f>
        <v>452</v>
      </c>
      <c r="C187" s="7">
        <f>VLOOKUP(A187,元データ!E:P,12,0)</f>
        <v>543</v>
      </c>
      <c r="D187" s="7">
        <f>VLOOKUP(A187,元データ!E:S,15,0)</f>
        <v>481</v>
      </c>
      <c r="E187" s="8">
        <f t="shared" si="2"/>
        <v>1024</v>
      </c>
    </row>
    <row r="188" spans="1:5" x14ac:dyDescent="0.15">
      <c r="A188" s="6" t="s">
        <v>189</v>
      </c>
      <c r="B188" s="7">
        <f>VLOOKUP(A188,元データ!E:M,9,0)</f>
        <v>102</v>
      </c>
      <c r="C188" s="7">
        <f>VLOOKUP(A188,元データ!E:P,12,0)</f>
        <v>82</v>
      </c>
      <c r="D188" s="7">
        <f>VLOOKUP(A188,元データ!E:S,15,0)</f>
        <v>111</v>
      </c>
      <c r="E188" s="8">
        <f t="shared" si="2"/>
        <v>193</v>
      </c>
    </row>
    <row r="189" spans="1:5" x14ac:dyDescent="0.15">
      <c r="A189" s="6" t="s">
        <v>190</v>
      </c>
      <c r="B189" s="7">
        <f>VLOOKUP(A189,元データ!E:M,9,0)</f>
        <v>117</v>
      </c>
      <c r="C189" s="7">
        <f>VLOOKUP(A189,元データ!E:P,12,0)</f>
        <v>169</v>
      </c>
      <c r="D189" s="7">
        <f>VLOOKUP(A189,元データ!E:S,15,0)</f>
        <v>183</v>
      </c>
      <c r="E189" s="8">
        <f t="shared" si="2"/>
        <v>352</v>
      </c>
    </row>
    <row r="190" spans="1:5" x14ac:dyDescent="0.15">
      <c r="A190" s="6" t="s">
        <v>191</v>
      </c>
      <c r="B190" s="7">
        <f>VLOOKUP(A190,元データ!E:M,9,0)</f>
        <v>342</v>
      </c>
      <c r="C190" s="7">
        <f>VLOOKUP(A190,元データ!E:P,12,0)</f>
        <v>450</v>
      </c>
      <c r="D190" s="7">
        <f>VLOOKUP(A190,元データ!E:S,15,0)</f>
        <v>444</v>
      </c>
      <c r="E190" s="8">
        <f t="shared" si="2"/>
        <v>894</v>
      </c>
    </row>
    <row r="191" spans="1:5" x14ac:dyDescent="0.15">
      <c r="A191" s="6" t="s">
        <v>192</v>
      </c>
      <c r="B191" s="7">
        <f>VLOOKUP(A191,元データ!E:M,9,0)</f>
        <v>0</v>
      </c>
      <c r="C191" s="7">
        <f>VLOOKUP(A191,元データ!E:P,12,0)</f>
        <v>0</v>
      </c>
      <c r="D191" s="7">
        <f>VLOOKUP(A191,元データ!E:S,15,0)</f>
        <v>0</v>
      </c>
      <c r="E191" s="8">
        <f t="shared" si="2"/>
        <v>0</v>
      </c>
    </row>
    <row r="192" spans="1:5" x14ac:dyDescent="0.15">
      <c r="A192" s="6" t="s">
        <v>193</v>
      </c>
      <c r="B192" s="7">
        <f>VLOOKUP(A192,元データ!E:M,9,0)</f>
        <v>22</v>
      </c>
      <c r="C192" s="7">
        <f>VLOOKUP(A192,元データ!E:P,12,0)</f>
        <v>23</v>
      </c>
      <c r="D192" s="7">
        <f>VLOOKUP(A192,元データ!E:S,15,0)</f>
        <v>21</v>
      </c>
      <c r="E192" s="8">
        <f t="shared" si="2"/>
        <v>44</v>
      </c>
    </row>
    <row r="193" spans="1:5" x14ac:dyDescent="0.15">
      <c r="A193" s="6" t="s">
        <v>194</v>
      </c>
      <c r="B193" s="7">
        <f>VLOOKUP(A193,元データ!E:M,9,0)</f>
        <v>109</v>
      </c>
      <c r="C193" s="7">
        <f>VLOOKUP(A193,元データ!E:P,12,0)</f>
        <v>134</v>
      </c>
      <c r="D193" s="7">
        <f>VLOOKUP(A193,元データ!E:S,15,0)</f>
        <v>141</v>
      </c>
      <c r="E193" s="8">
        <f t="shared" ref="E193:E220" si="3">SUM(C193:D193)</f>
        <v>275</v>
      </c>
    </row>
    <row r="194" spans="1:5" x14ac:dyDescent="0.15">
      <c r="A194" s="6" t="s">
        <v>195</v>
      </c>
      <c r="B194" s="7">
        <f>VLOOKUP(A194,元データ!E:M,9,0)</f>
        <v>93</v>
      </c>
      <c r="C194" s="7">
        <f>VLOOKUP(A194,元データ!E:P,12,0)</f>
        <v>103</v>
      </c>
      <c r="D194" s="7">
        <f>VLOOKUP(A194,元データ!E:S,15,0)</f>
        <v>105</v>
      </c>
      <c r="E194" s="8">
        <f t="shared" si="3"/>
        <v>208</v>
      </c>
    </row>
    <row r="195" spans="1:5" x14ac:dyDescent="0.15">
      <c r="A195" s="6" t="s">
        <v>196</v>
      </c>
      <c r="B195" s="7">
        <f>VLOOKUP(A195,元データ!E:M,9,0)</f>
        <v>410</v>
      </c>
      <c r="C195" s="7">
        <f>VLOOKUP(A195,元データ!E:P,12,0)</f>
        <v>463</v>
      </c>
      <c r="D195" s="7">
        <f>VLOOKUP(A195,元データ!E:S,15,0)</f>
        <v>458</v>
      </c>
      <c r="E195" s="8">
        <f t="shared" si="3"/>
        <v>921</v>
      </c>
    </row>
    <row r="196" spans="1:5" x14ac:dyDescent="0.15">
      <c r="A196" s="6" t="s">
        <v>197</v>
      </c>
      <c r="B196" s="7">
        <f>VLOOKUP(A196,元データ!E:M,9,0)</f>
        <v>215</v>
      </c>
      <c r="C196" s="7">
        <f>VLOOKUP(A196,元データ!E:P,12,0)</f>
        <v>215</v>
      </c>
      <c r="D196" s="7">
        <f>VLOOKUP(A196,元データ!E:S,15,0)</f>
        <v>224</v>
      </c>
      <c r="E196" s="8">
        <f t="shared" si="3"/>
        <v>439</v>
      </c>
    </row>
    <row r="197" spans="1:5" x14ac:dyDescent="0.15">
      <c r="A197" s="6" t="s">
        <v>198</v>
      </c>
      <c r="B197" s="7">
        <f>VLOOKUP(A197,元データ!E:M,9,0)</f>
        <v>316</v>
      </c>
      <c r="C197" s="7">
        <f>VLOOKUP(A197,元データ!E:P,12,0)</f>
        <v>371</v>
      </c>
      <c r="D197" s="7">
        <f>VLOOKUP(A197,元データ!E:S,15,0)</f>
        <v>375</v>
      </c>
      <c r="E197" s="8">
        <f t="shared" si="3"/>
        <v>746</v>
      </c>
    </row>
    <row r="198" spans="1:5" x14ac:dyDescent="0.15">
      <c r="A198" s="6" t="s">
        <v>199</v>
      </c>
      <c r="B198" s="7">
        <f>VLOOKUP(A198,元データ!E:M,9,0)</f>
        <v>197</v>
      </c>
      <c r="C198" s="7">
        <f>VLOOKUP(A198,元データ!E:P,12,0)</f>
        <v>230</v>
      </c>
      <c r="D198" s="7">
        <f>VLOOKUP(A198,元データ!E:S,15,0)</f>
        <v>255</v>
      </c>
      <c r="E198" s="8">
        <f t="shared" si="3"/>
        <v>485</v>
      </c>
    </row>
    <row r="199" spans="1:5" x14ac:dyDescent="0.15">
      <c r="A199" s="6" t="s">
        <v>200</v>
      </c>
      <c r="B199" s="7">
        <f>VLOOKUP(A199,元データ!E:M,9,0)</f>
        <v>114</v>
      </c>
      <c r="C199" s="7">
        <f>VLOOKUP(A199,元データ!E:P,12,0)</f>
        <v>129</v>
      </c>
      <c r="D199" s="7">
        <f>VLOOKUP(A199,元データ!E:S,15,0)</f>
        <v>142</v>
      </c>
      <c r="E199" s="8">
        <f t="shared" si="3"/>
        <v>271</v>
      </c>
    </row>
    <row r="200" spans="1:5" x14ac:dyDescent="0.15">
      <c r="A200" s="6" t="s">
        <v>201</v>
      </c>
      <c r="B200" s="7">
        <f>VLOOKUP(A200,元データ!E:M,9,0)</f>
        <v>234</v>
      </c>
      <c r="C200" s="7">
        <f>VLOOKUP(A200,元データ!E:P,12,0)</f>
        <v>296</v>
      </c>
      <c r="D200" s="7">
        <f>VLOOKUP(A200,元データ!E:S,15,0)</f>
        <v>318</v>
      </c>
      <c r="E200" s="8">
        <f t="shared" si="3"/>
        <v>614</v>
      </c>
    </row>
    <row r="201" spans="1:5" x14ac:dyDescent="0.15">
      <c r="A201" s="6" t="s">
        <v>202</v>
      </c>
      <c r="B201" s="7">
        <f>VLOOKUP(A201,元データ!E:M,9,0)</f>
        <v>128</v>
      </c>
      <c r="C201" s="7">
        <f>VLOOKUP(A201,元データ!E:P,12,0)</f>
        <v>153</v>
      </c>
      <c r="D201" s="7">
        <f>VLOOKUP(A201,元データ!E:S,15,0)</f>
        <v>151</v>
      </c>
      <c r="E201" s="8">
        <f t="shared" si="3"/>
        <v>304</v>
      </c>
    </row>
    <row r="202" spans="1:5" x14ac:dyDescent="0.15">
      <c r="A202" s="6" t="s">
        <v>203</v>
      </c>
      <c r="B202" s="7">
        <f>VLOOKUP(A202,元データ!E:M,9,0)</f>
        <v>227</v>
      </c>
      <c r="C202" s="7">
        <f>VLOOKUP(A202,元データ!E:P,12,0)</f>
        <v>182</v>
      </c>
      <c r="D202" s="7">
        <f>VLOOKUP(A202,元データ!E:S,15,0)</f>
        <v>276</v>
      </c>
      <c r="E202" s="8">
        <f t="shared" si="3"/>
        <v>458</v>
      </c>
    </row>
    <row r="203" spans="1:5" x14ac:dyDescent="0.15">
      <c r="A203" s="6" t="s">
        <v>204</v>
      </c>
      <c r="B203" s="7">
        <f>VLOOKUP(A203,元データ!E:M,9,0)</f>
        <v>177</v>
      </c>
      <c r="C203" s="7">
        <f>VLOOKUP(A203,元データ!E:P,12,0)</f>
        <v>205</v>
      </c>
      <c r="D203" s="7">
        <f>VLOOKUP(A203,元データ!E:S,15,0)</f>
        <v>211</v>
      </c>
      <c r="E203" s="8">
        <f t="shared" si="3"/>
        <v>416</v>
      </c>
    </row>
    <row r="204" spans="1:5" x14ac:dyDescent="0.15">
      <c r="A204" s="6" t="s">
        <v>205</v>
      </c>
      <c r="B204" s="7">
        <f>VLOOKUP(A204,元データ!E:M,9,0)</f>
        <v>189</v>
      </c>
      <c r="C204" s="7">
        <f>VLOOKUP(A204,元データ!E:P,12,0)</f>
        <v>208</v>
      </c>
      <c r="D204" s="7">
        <f>VLOOKUP(A204,元データ!E:S,15,0)</f>
        <v>214</v>
      </c>
      <c r="E204" s="8">
        <f t="shared" si="3"/>
        <v>422</v>
      </c>
    </row>
    <row r="205" spans="1:5" x14ac:dyDescent="0.15">
      <c r="A205" s="6" t="s">
        <v>206</v>
      </c>
      <c r="B205" s="7">
        <f>VLOOKUP(A205,元データ!E:M,9,0)</f>
        <v>514</v>
      </c>
      <c r="C205" s="7">
        <f>VLOOKUP(A205,元データ!E:P,12,0)</f>
        <v>607</v>
      </c>
      <c r="D205" s="7">
        <f>VLOOKUP(A205,元データ!E:S,15,0)</f>
        <v>643</v>
      </c>
      <c r="E205" s="8">
        <f t="shared" si="3"/>
        <v>1250</v>
      </c>
    </row>
    <row r="206" spans="1:5" x14ac:dyDescent="0.15">
      <c r="A206" s="6" t="s">
        <v>207</v>
      </c>
      <c r="B206" s="7">
        <f>VLOOKUP(A206,元データ!E:M,9,0)</f>
        <v>69</v>
      </c>
      <c r="C206" s="7">
        <f>VLOOKUP(A206,元データ!E:P,12,0)</f>
        <v>79</v>
      </c>
      <c r="D206" s="7">
        <f>VLOOKUP(A206,元データ!E:S,15,0)</f>
        <v>84</v>
      </c>
      <c r="E206" s="8">
        <f t="shared" si="3"/>
        <v>163</v>
      </c>
    </row>
    <row r="207" spans="1:5" x14ac:dyDescent="0.15">
      <c r="A207" s="6" t="s">
        <v>208</v>
      </c>
      <c r="B207" s="7">
        <f>VLOOKUP(A207,元データ!E:M,9,0)</f>
        <v>96</v>
      </c>
      <c r="C207" s="7">
        <f>VLOOKUP(A207,元データ!E:P,12,0)</f>
        <v>67</v>
      </c>
      <c r="D207" s="7">
        <f>VLOOKUP(A207,元データ!E:S,15,0)</f>
        <v>117</v>
      </c>
      <c r="E207" s="8">
        <f t="shared" si="3"/>
        <v>184</v>
      </c>
    </row>
    <row r="208" spans="1:5" x14ac:dyDescent="0.15">
      <c r="A208" s="6" t="s">
        <v>209</v>
      </c>
      <c r="B208" s="7">
        <f>VLOOKUP(A208,元データ!E:M,9,0)</f>
        <v>227</v>
      </c>
      <c r="C208" s="7">
        <f>VLOOKUP(A208,元データ!E:P,12,0)</f>
        <v>262</v>
      </c>
      <c r="D208" s="7">
        <f>VLOOKUP(A208,元データ!E:S,15,0)</f>
        <v>278</v>
      </c>
      <c r="E208" s="8">
        <f t="shared" si="3"/>
        <v>540</v>
      </c>
    </row>
    <row r="209" spans="1:5" x14ac:dyDescent="0.15">
      <c r="A209" s="6" t="s">
        <v>210</v>
      </c>
      <c r="B209" s="7">
        <f>VLOOKUP(A209,元データ!E:M,9,0)</f>
        <v>86</v>
      </c>
      <c r="C209" s="7">
        <f>VLOOKUP(A209,元データ!E:P,12,0)</f>
        <v>117</v>
      </c>
      <c r="D209" s="7">
        <f>VLOOKUP(A209,元データ!E:S,15,0)</f>
        <v>108</v>
      </c>
      <c r="E209" s="8">
        <f t="shared" si="3"/>
        <v>225</v>
      </c>
    </row>
    <row r="210" spans="1:5" x14ac:dyDescent="0.15">
      <c r="A210" s="6" t="s">
        <v>211</v>
      </c>
      <c r="B210" s="7">
        <f>VLOOKUP(A210,元データ!E:M,9,0)</f>
        <v>41</v>
      </c>
      <c r="C210" s="7">
        <f>VLOOKUP(A210,元データ!E:P,12,0)</f>
        <v>43</v>
      </c>
      <c r="D210" s="7">
        <f>VLOOKUP(A210,元データ!E:S,15,0)</f>
        <v>54</v>
      </c>
      <c r="E210" s="8">
        <f t="shared" si="3"/>
        <v>97</v>
      </c>
    </row>
    <row r="211" spans="1:5" x14ac:dyDescent="0.15">
      <c r="A211" s="6" t="s">
        <v>212</v>
      </c>
      <c r="B211" s="7">
        <f>VLOOKUP(A211,元データ!E:M,9,0)</f>
        <v>194</v>
      </c>
      <c r="C211" s="7">
        <f>VLOOKUP(A211,元データ!E:P,12,0)</f>
        <v>234</v>
      </c>
      <c r="D211" s="7">
        <f>VLOOKUP(A211,元データ!E:S,15,0)</f>
        <v>235</v>
      </c>
      <c r="E211" s="8">
        <f t="shared" si="3"/>
        <v>469</v>
      </c>
    </row>
    <row r="212" spans="1:5" x14ac:dyDescent="0.15">
      <c r="A212" s="6" t="s">
        <v>213</v>
      </c>
      <c r="B212" s="7">
        <f>VLOOKUP(A212,元データ!E:M,9,0)</f>
        <v>143</v>
      </c>
      <c r="C212" s="7">
        <f>VLOOKUP(A212,元データ!E:P,12,0)</f>
        <v>174</v>
      </c>
      <c r="D212" s="7">
        <f>VLOOKUP(A212,元データ!E:S,15,0)</f>
        <v>179</v>
      </c>
      <c r="E212" s="8">
        <f t="shared" si="3"/>
        <v>353</v>
      </c>
    </row>
    <row r="213" spans="1:5" x14ac:dyDescent="0.15">
      <c r="A213" s="6" t="s">
        <v>214</v>
      </c>
      <c r="B213" s="7">
        <f>VLOOKUP(A213,元データ!E:M,9,0)</f>
        <v>96</v>
      </c>
      <c r="C213" s="7">
        <f>VLOOKUP(A213,元データ!E:P,12,0)</f>
        <v>125</v>
      </c>
      <c r="D213" s="7">
        <f>VLOOKUP(A213,元データ!E:S,15,0)</f>
        <v>114</v>
      </c>
      <c r="E213" s="8">
        <f t="shared" si="3"/>
        <v>239</v>
      </c>
    </row>
    <row r="214" spans="1:5" x14ac:dyDescent="0.15">
      <c r="A214" s="6" t="s">
        <v>215</v>
      </c>
      <c r="B214" s="7">
        <f>VLOOKUP(A214,元データ!E:M,9,0)</f>
        <v>137</v>
      </c>
      <c r="C214" s="7">
        <f>VLOOKUP(A214,元データ!E:P,12,0)</f>
        <v>176</v>
      </c>
      <c r="D214" s="7">
        <f>VLOOKUP(A214,元データ!E:S,15,0)</f>
        <v>170</v>
      </c>
      <c r="E214" s="8">
        <f t="shared" si="3"/>
        <v>346</v>
      </c>
    </row>
    <row r="215" spans="1:5" x14ac:dyDescent="0.15">
      <c r="A215" s="6" t="s">
        <v>216</v>
      </c>
      <c r="B215" s="7">
        <f>VLOOKUP(A215,元データ!E:M,9,0)</f>
        <v>107</v>
      </c>
      <c r="C215" s="7">
        <f>VLOOKUP(A215,元データ!E:P,12,0)</f>
        <v>132</v>
      </c>
      <c r="D215" s="7">
        <f>VLOOKUP(A215,元データ!E:S,15,0)</f>
        <v>156</v>
      </c>
      <c r="E215" s="8">
        <f t="shared" si="3"/>
        <v>288</v>
      </c>
    </row>
    <row r="216" spans="1:5" x14ac:dyDescent="0.15">
      <c r="A216" s="6" t="s">
        <v>217</v>
      </c>
      <c r="B216" s="7">
        <f>VLOOKUP(A216,元データ!E:M,9,0)</f>
        <v>0</v>
      </c>
      <c r="C216" s="7">
        <f>VLOOKUP(A216,元データ!E:P,12,0)</f>
        <v>0</v>
      </c>
      <c r="D216" s="7">
        <f>VLOOKUP(A216,元データ!E:S,15,0)</f>
        <v>0</v>
      </c>
      <c r="E216" s="8">
        <f t="shared" si="3"/>
        <v>0</v>
      </c>
    </row>
    <row r="217" spans="1:5" x14ac:dyDescent="0.15">
      <c r="A217" s="6" t="s">
        <v>218</v>
      </c>
      <c r="B217" s="7">
        <f>VLOOKUP(A217,元データ!E:M,9,0)</f>
        <v>115</v>
      </c>
      <c r="C217" s="7">
        <f>VLOOKUP(A217,元データ!E:P,12,0)</f>
        <v>138</v>
      </c>
      <c r="D217" s="7">
        <f>VLOOKUP(A217,元データ!E:S,15,0)</f>
        <v>125</v>
      </c>
      <c r="E217" s="8">
        <f t="shared" si="3"/>
        <v>263</v>
      </c>
    </row>
    <row r="218" spans="1:5" x14ac:dyDescent="0.15">
      <c r="A218" s="6" t="s">
        <v>219</v>
      </c>
      <c r="B218" s="7">
        <f>VLOOKUP(A218,元データ!E:M,9,0)</f>
        <v>65</v>
      </c>
      <c r="C218" s="7">
        <f>VLOOKUP(A218,元データ!E:P,12,0)</f>
        <v>82</v>
      </c>
      <c r="D218" s="7">
        <f>VLOOKUP(A218,元データ!E:S,15,0)</f>
        <v>78</v>
      </c>
      <c r="E218" s="8">
        <f t="shared" si="3"/>
        <v>160</v>
      </c>
    </row>
    <row r="219" spans="1:5" x14ac:dyDescent="0.15">
      <c r="A219" s="6" t="s">
        <v>220</v>
      </c>
      <c r="B219" s="7">
        <f>VLOOKUP(A219,元データ!E:M,9,0)</f>
        <v>19</v>
      </c>
      <c r="C219" s="7">
        <f>VLOOKUP(A219,元データ!E:P,12,0)</f>
        <v>18</v>
      </c>
      <c r="D219" s="7">
        <f>VLOOKUP(A219,元データ!E:S,15,0)</f>
        <v>23</v>
      </c>
      <c r="E219" s="8">
        <f t="shared" si="3"/>
        <v>41</v>
      </c>
    </row>
    <row r="220" spans="1:5" x14ac:dyDescent="0.15">
      <c r="A220" s="6" t="s">
        <v>221</v>
      </c>
      <c r="B220" s="7">
        <f>VLOOKUP(A220,元データ!E:M,9,0)</f>
        <v>104</v>
      </c>
      <c r="C220" s="7">
        <f>VLOOKUP(A220,元データ!E:P,12,0)</f>
        <v>132</v>
      </c>
      <c r="D220" s="7">
        <f>VLOOKUP(A220,元データ!E:S,15,0)</f>
        <v>95</v>
      </c>
      <c r="E220" s="8">
        <f t="shared" si="3"/>
        <v>227</v>
      </c>
    </row>
    <row r="221" spans="1:5" ht="14.25" thickBot="1" x14ac:dyDescent="0.2">
      <c r="A221" s="9" t="s">
        <v>226</v>
      </c>
      <c r="B221" s="10">
        <f>SUM(B2:B220)</f>
        <v>61526</v>
      </c>
      <c r="C221" s="10">
        <f t="shared" ref="C221:E221" si="4">SUM(C2:C220)</f>
        <v>69410</v>
      </c>
      <c r="D221" s="10">
        <f t="shared" si="4"/>
        <v>72501</v>
      </c>
      <c r="E221" s="11">
        <f t="shared" si="4"/>
        <v>141911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&amp;L&amp;"-,太字"&amp;14町内会・自治会別人口（外国人含む）&amp;"-,標準"&amp;11
&amp;R
令和５年4月30日　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view="pageLayout" topLeftCell="A235" zoomScaleNormal="100" workbookViewId="0">
      <selection activeCell="F4" sqref="F4"/>
    </sheetView>
  </sheetViews>
  <sheetFormatPr defaultColWidth="9" defaultRowHeight="13.5" x14ac:dyDescent="0.15"/>
  <cols>
    <col min="1" max="1" width="25.5" style="2" customWidth="1"/>
    <col min="2" max="5" width="12.75" style="2" customWidth="1"/>
    <col min="6" max="16384" width="9" style="2"/>
  </cols>
  <sheetData>
    <row r="1" spans="1:5" s="1" customFormat="1" ht="21.2" customHeight="1" x14ac:dyDescent="0.15">
      <c r="A1" s="3" t="s">
        <v>0</v>
      </c>
      <c r="B1" s="4" t="s">
        <v>247</v>
      </c>
      <c r="C1" s="4" t="s">
        <v>223</v>
      </c>
      <c r="D1" s="4" t="s">
        <v>224</v>
      </c>
      <c r="E1" s="5" t="s">
        <v>225</v>
      </c>
    </row>
    <row r="2" spans="1:5" x14ac:dyDescent="0.15">
      <c r="A2" s="6" t="s">
        <v>1</v>
      </c>
      <c r="B2" s="7">
        <f>VLOOKUP(A2,元データ!E:J,6,0)+VLOOKUP(A2,元データ!E:L,8,0)</f>
        <v>267</v>
      </c>
      <c r="C2" s="7">
        <f>VLOOKUP(A2,元データ!E:N,10,0)</f>
        <v>302</v>
      </c>
      <c r="D2" s="7">
        <f>VLOOKUP(A2,元データ!E:Q,13,0)</f>
        <v>308</v>
      </c>
      <c r="E2" s="8">
        <f>SUM(C2:D2)</f>
        <v>610</v>
      </c>
    </row>
    <row r="3" spans="1:5" x14ac:dyDescent="0.15">
      <c r="A3" s="6" t="s">
        <v>2</v>
      </c>
      <c r="B3" s="7">
        <f>VLOOKUP(A3,元データ!E:J,6,0)+VLOOKUP(A3,元データ!E:L,8,0)</f>
        <v>154</v>
      </c>
      <c r="C3" s="7">
        <f>VLOOKUP(A3,元データ!E:N,10,0)</f>
        <v>168</v>
      </c>
      <c r="D3" s="7">
        <f>VLOOKUP(A3,元データ!E:Q,13,0)</f>
        <v>172</v>
      </c>
      <c r="E3" s="8">
        <f t="shared" ref="E3:E64" si="0">SUM(C3:D3)</f>
        <v>340</v>
      </c>
    </row>
    <row r="4" spans="1:5" x14ac:dyDescent="0.15">
      <c r="A4" s="6" t="s">
        <v>3</v>
      </c>
      <c r="B4" s="7">
        <f>VLOOKUP(A4,元データ!E:J,6,0)+VLOOKUP(A4,元データ!E:L,8,0)</f>
        <v>0</v>
      </c>
      <c r="C4" s="7">
        <f>VLOOKUP(A4,元データ!E:N,10,0)</f>
        <v>0</v>
      </c>
      <c r="D4" s="7">
        <f>VLOOKUP(A4,元データ!E:Q,13,0)</f>
        <v>0</v>
      </c>
      <c r="E4" s="8">
        <f t="shared" si="0"/>
        <v>0</v>
      </c>
    </row>
    <row r="5" spans="1:5" x14ac:dyDescent="0.15">
      <c r="A5" s="6" t="s">
        <v>447</v>
      </c>
      <c r="B5" s="7">
        <f>VLOOKUP(A5,元データ!E:J,6,0)+VLOOKUP(A5,元データ!E:L,8,0)</f>
        <v>143</v>
      </c>
      <c r="C5" s="7">
        <f>VLOOKUP(A5,元データ!E:N,10,0)</f>
        <v>155</v>
      </c>
      <c r="D5" s="7">
        <f>VLOOKUP(A5,元データ!E:Q,13,0)</f>
        <v>166</v>
      </c>
      <c r="E5" s="8">
        <f t="shared" si="0"/>
        <v>321</v>
      </c>
    </row>
    <row r="6" spans="1:5" x14ac:dyDescent="0.15">
      <c r="A6" s="6" t="s">
        <v>7</v>
      </c>
      <c r="B6" s="7">
        <f>VLOOKUP(A6,元データ!E:J,6,0)+VLOOKUP(A6,元データ!E:L,8,0)</f>
        <v>266</v>
      </c>
      <c r="C6" s="7">
        <f>VLOOKUP(A6,元データ!E:N,10,0)</f>
        <v>319</v>
      </c>
      <c r="D6" s="7">
        <f>VLOOKUP(A6,元データ!E:Q,13,0)</f>
        <v>296</v>
      </c>
      <c r="E6" s="8">
        <f t="shared" si="0"/>
        <v>615</v>
      </c>
    </row>
    <row r="7" spans="1:5" x14ac:dyDescent="0.15">
      <c r="A7" s="6" t="s">
        <v>8</v>
      </c>
      <c r="B7" s="7">
        <f>VLOOKUP(A7,元データ!E:J,6,0)+VLOOKUP(A7,元データ!E:L,8,0)</f>
        <v>33</v>
      </c>
      <c r="C7" s="7">
        <f>VLOOKUP(A7,元データ!E:N,10,0)</f>
        <v>31</v>
      </c>
      <c r="D7" s="7">
        <f>VLOOKUP(A7,元データ!E:Q,13,0)</f>
        <v>29</v>
      </c>
      <c r="E7" s="8">
        <f t="shared" si="0"/>
        <v>60</v>
      </c>
    </row>
    <row r="8" spans="1:5" x14ac:dyDescent="0.15">
      <c r="A8" s="6" t="s">
        <v>9</v>
      </c>
      <c r="B8" s="7">
        <f>VLOOKUP(A8,元データ!E:J,6,0)+VLOOKUP(A8,元データ!E:L,8,0)</f>
        <v>476</v>
      </c>
      <c r="C8" s="7">
        <f>VLOOKUP(A8,元データ!E:N,10,0)</f>
        <v>583</v>
      </c>
      <c r="D8" s="7">
        <f>VLOOKUP(A8,元データ!E:Q,13,0)</f>
        <v>603</v>
      </c>
      <c r="E8" s="8">
        <f t="shared" si="0"/>
        <v>1186</v>
      </c>
    </row>
    <row r="9" spans="1:5" x14ac:dyDescent="0.15">
      <c r="A9" s="6" t="s">
        <v>10</v>
      </c>
      <c r="B9" s="7">
        <f>VLOOKUP(A9,元データ!E:J,6,0)+VLOOKUP(A9,元データ!E:L,8,0)</f>
        <v>198</v>
      </c>
      <c r="C9" s="7">
        <f>VLOOKUP(A9,元データ!E:N,10,0)</f>
        <v>218</v>
      </c>
      <c r="D9" s="7">
        <f>VLOOKUP(A9,元データ!E:Q,13,0)</f>
        <v>234</v>
      </c>
      <c r="E9" s="8">
        <f t="shared" si="0"/>
        <v>452</v>
      </c>
    </row>
    <row r="10" spans="1:5" x14ac:dyDescent="0.15">
      <c r="A10" s="6" t="s">
        <v>11</v>
      </c>
      <c r="B10" s="7">
        <f>VLOOKUP(A10,元データ!E:J,6,0)+VLOOKUP(A10,元データ!E:L,8,0)</f>
        <v>179</v>
      </c>
      <c r="C10" s="7">
        <f>VLOOKUP(A10,元データ!E:N,10,0)</f>
        <v>176</v>
      </c>
      <c r="D10" s="7">
        <f>VLOOKUP(A10,元データ!E:Q,13,0)</f>
        <v>174</v>
      </c>
      <c r="E10" s="8">
        <f t="shared" si="0"/>
        <v>350</v>
      </c>
    </row>
    <row r="11" spans="1:5" x14ac:dyDescent="0.15">
      <c r="A11" s="6" t="s">
        <v>12</v>
      </c>
      <c r="B11" s="7">
        <f>VLOOKUP(A11,元データ!E:J,6,0)+VLOOKUP(A11,元データ!E:L,8,0)</f>
        <v>205</v>
      </c>
      <c r="C11" s="7">
        <f>VLOOKUP(A11,元データ!E:N,10,0)</f>
        <v>262</v>
      </c>
      <c r="D11" s="7">
        <f>VLOOKUP(A11,元データ!E:Q,13,0)</f>
        <v>247</v>
      </c>
      <c r="E11" s="8">
        <f t="shared" si="0"/>
        <v>509</v>
      </c>
    </row>
    <row r="12" spans="1:5" x14ac:dyDescent="0.15">
      <c r="A12" s="6" t="s">
        <v>13</v>
      </c>
      <c r="B12" s="7">
        <f>VLOOKUP(A12,元データ!E:J,6,0)+VLOOKUP(A12,元データ!E:L,8,0)</f>
        <v>135</v>
      </c>
      <c r="C12" s="7">
        <f>VLOOKUP(A12,元データ!E:N,10,0)</f>
        <v>151</v>
      </c>
      <c r="D12" s="7">
        <f>VLOOKUP(A12,元データ!E:Q,13,0)</f>
        <v>184</v>
      </c>
      <c r="E12" s="8">
        <f t="shared" si="0"/>
        <v>335</v>
      </c>
    </row>
    <row r="13" spans="1:5" x14ac:dyDescent="0.15">
      <c r="A13" s="6" t="s">
        <v>14</v>
      </c>
      <c r="B13" s="7">
        <f>VLOOKUP(A13,元データ!E:J,6,0)+VLOOKUP(A13,元データ!E:L,8,0)</f>
        <v>261</v>
      </c>
      <c r="C13" s="7">
        <f>VLOOKUP(A13,元データ!E:N,10,0)</f>
        <v>301</v>
      </c>
      <c r="D13" s="7">
        <f>VLOOKUP(A13,元データ!E:Q,13,0)</f>
        <v>362</v>
      </c>
      <c r="E13" s="8">
        <f t="shared" si="0"/>
        <v>663</v>
      </c>
    </row>
    <row r="14" spans="1:5" x14ac:dyDescent="0.15">
      <c r="A14" s="6" t="s">
        <v>15</v>
      </c>
      <c r="B14" s="7">
        <f>VLOOKUP(A14,元データ!E:J,6,0)+VLOOKUP(A14,元データ!E:L,8,0)</f>
        <v>185</v>
      </c>
      <c r="C14" s="7">
        <f>VLOOKUP(A14,元データ!E:N,10,0)</f>
        <v>222</v>
      </c>
      <c r="D14" s="7">
        <f>VLOOKUP(A14,元データ!E:Q,13,0)</f>
        <v>200</v>
      </c>
      <c r="E14" s="8">
        <f t="shared" si="0"/>
        <v>422</v>
      </c>
    </row>
    <row r="15" spans="1:5" x14ac:dyDescent="0.15">
      <c r="A15" s="6" t="s">
        <v>16</v>
      </c>
      <c r="B15" s="7">
        <f>VLOOKUP(A15,元データ!E:J,6,0)+VLOOKUP(A15,元データ!E:L,8,0)</f>
        <v>248</v>
      </c>
      <c r="C15" s="7">
        <f>VLOOKUP(A15,元データ!E:N,10,0)</f>
        <v>294</v>
      </c>
      <c r="D15" s="7">
        <f>VLOOKUP(A15,元データ!E:Q,13,0)</f>
        <v>280</v>
      </c>
      <c r="E15" s="8">
        <f t="shared" si="0"/>
        <v>574</v>
      </c>
    </row>
    <row r="16" spans="1:5" x14ac:dyDescent="0.15">
      <c r="A16" s="6" t="s">
        <v>17</v>
      </c>
      <c r="B16" s="7">
        <f>VLOOKUP(A16,元データ!E:J,6,0)+VLOOKUP(A16,元データ!E:L,8,0)</f>
        <v>179</v>
      </c>
      <c r="C16" s="7">
        <f>VLOOKUP(A16,元データ!E:N,10,0)</f>
        <v>203</v>
      </c>
      <c r="D16" s="7">
        <f>VLOOKUP(A16,元データ!E:Q,13,0)</f>
        <v>224</v>
      </c>
      <c r="E16" s="8">
        <f t="shared" si="0"/>
        <v>427</v>
      </c>
    </row>
    <row r="17" spans="1:5" x14ac:dyDescent="0.15">
      <c r="A17" s="6" t="s">
        <v>18</v>
      </c>
      <c r="B17" s="7">
        <f>VLOOKUP(A17,元データ!E:J,6,0)+VLOOKUP(A17,元データ!E:L,8,0)</f>
        <v>101</v>
      </c>
      <c r="C17" s="7">
        <f>VLOOKUP(A17,元データ!E:N,10,0)</f>
        <v>132</v>
      </c>
      <c r="D17" s="7">
        <f>VLOOKUP(A17,元データ!E:Q,13,0)</f>
        <v>124</v>
      </c>
      <c r="E17" s="8">
        <f t="shared" si="0"/>
        <v>256</v>
      </c>
    </row>
    <row r="18" spans="1:5" x14ac:dyDescent="0.15">
      <c r="A18" s="6" t="s">
        <v>19</v>
      </c>
      <c r="B18" s="7">
        <f>VLOOKUP(A18,元データ!E:J,6,0)+VLOOKUP(A18,元データ!E:L,8,0)</f>
        <v>164</v>
      </c>
      <c r="C18" s="7">
        <f>VLOOKUP(A18,元データ!E:N,10,0)</f>
        <v>226</v>
      </c>
      <c r="D18" s="7">
        <f>VLOOKUP(A18,元データ!E:Q,13,0)</f>
        <v>210</v>
      </c>
      <c r="E18" s="8">
        <f t="shared" si="0"/>
        <v>436</v>
      </c>
    </row>
    <row r="19" spans="1:5" x14ac:dyDescent="0.15">
      <c r="A19" s="6" t="s">
        <v>20</v>
      </c>
      <c r="B19" s="7">
        <f>VLOOKUP(A19,元データ!E:J,6,0)+VLOOKUP(A19,元データ!E:L,8,0)</f>
        <v>296</v>
      </c>
      <c r="C19" s="7">
        <f>VLOOKUP(A19,元データ!E:N,10,0)</f>
        <v>295</v>
      </c>
      <c r="D19" s="7">
        <f>VLOOKUP(A19,元データ!E:Q,13,0)</f>
        <v>159</v>
      </c>
      <c r="E19" s="8">
        <f t="shared" si="0"/>
        <v>454</v>
      </c>
    </row>
    <row r="20" spans="1:5" x14ac:dyDescent="0.15">
      <c r="A20" s="6" t="s">
        <v>21</v>
      </c>
      <c r="B20" s="7">
        <f>VLOOKUP(A20,元データ!E:J,6,0)+VLOOKUP(A20,元データ!E:L,8,0)</f>
        <v>126</v>
      </c>
      <c r="C20" s="7">
        <f>VLOOKUP(A20,元データ!E:N,10,0)</f>
        <v>130</v>
      </c>
      <c r="D20" s="7">
        <f>VLOOKUP(A20,元データ!E:Q,13,0)</f>
        <v>166</v>
      </c>
      <c r="E20" s="8">
        <f t="shared" si="0"/>
        <v>296</v>
      </c>
    </row>
    <row r="21" spans="1:5" x14ac:dyDescent="0.15">
      <c r="A21" s="6" t="s">
        <v>22</v>
      </c>
      <c r="B21" s="7">
        <f>VLOOKUP(A21,元データ!E:J,6,0)+VLOOKUP(A21,元データ!E:L,8,0)</f>
        <v>566</v>
      </c>
      <c r="C21" s="7">
        <f>VLOOKUP(A21,元データ!E:N,10,0)</f>
        <v>688</v>
      </c>
      <c r="D21" s="7">
        <f>VLOOKUP(A21,元データ!E:Q,13,0)</f>
        <v>735</v>
      </c>
      <c r="E21" s="8">
        <f t="shared" si="0"/>
        <v>1423</v>
      </c>
    </row>
    <row r="22" spans="1:5" x14ac:dyDescent="0.15">
      <c r="A22" s="6" t="s">
        <v>23</v>
      </c>
      <c r="B22" s="7">
        <f>VLOOKUP(A22,元データ!E:J,6,0)+VLOOKUP(A22,元データ!E:L,8,0)</f>
        <v>677</v>
      </c>
      <c r="C22" s="7">
        <f>VLOOKUP(A22,元データ!E:N,10,0)</f>
        <v>775</v>
      </c>
      <c r="D22" s="7">
        <f>VLOOKUP(A22,元データ!E:Q,13,0)</f>
        <v>774</v>
      </c>
      <c r="E22" s="8">
        <f t="shared" si="0"/>
        <v>1549</v>
      </c>
    </row>
    <row r="23" spans="1:5" x14ac:dyDescent="0.15">
      <c r="A23" s="6" t="s">
        <v>24</v>
      </c>
      <c r="B23" s="7">
        <f>VLOOKUP(A23,元データ!E:J,6,0)+VLOOKUP(A23,元データ!E:L,8,0)</f>
        <v>0</v>
      </c>
      <c r="C23" s="7">
        <f>VLOOKUP(A23,元データ!E:N,10,0)</f>
        <v>0</v>
      </c>
      <c r="D23" s="7">
        <f>VLOOKUP(A23,元データ!E:Q,13,0)</f>
        <v>0</v>
      </c>
      <c r="E23" s="8">
        <f t="shared" si="0"/>
        <v>0</v>
      </c>
    </row>
    <row r="24" spans="1:5" x14ac:dyDescent="0.15">
      <c r="A24" s="6" t="s">
        <v>25</v>
      </c>
      <c r="B24" s="7">
        <f>VLOOKUP(A24,元データ!E:J,6,0)+VLOOKUP(A24,元データ!E:L,8,0)</f>
        <v>165</v>
      </c>
      <c r="C24" s="7">
        <f>VLOOKUP(A24,元データ!E:N,10,0)</f>
        <v>195</v>
      </c>
      <c r="D24" s="7">
        <f>VLOOKUP(A24,元データ!E:Q,13,0)</f>
        <v>202</v>
      </c>
      <c r="E24" s="8">
        <f t="shared" si="0"/>
        <v>397</v>
      </c>
    </row>
    <row r="25" spans="1:5" x14ac:dyDescent="0.15">
      <c r="A25" s="6" t="s">
        <v>26</v>
      </c>
      <c r="B25" s="7">
        <f>VLOOKUP(A25,元データ!E:J,6,0)+VLOOKUP(A25,元データ!E:L,8,0)</f>
        <v>121</v>
      </c>
      <c r="C25" s="7">
        <f>VLOOKUP(A25,元データ!E:N,10,0)</f>
        <v>140</v>
      </c>
      <c r="D25" s="7">
        <f>VLOOKUP(A25,元データ!E:Q,13,0)</f>
        <v>167</v>
      </c>
      <c r="E25" s="8">
        <f t="shared" si="0"/>
        <v>307</v>
      </c>
    </row>
    <row r="26" spans="1:5" x14ac:dyDescent="0.15">
      <c r="A26" s="6" t="s">
        <v>27</v>
      </c>
      <c r="B26" s="7">
        <f>VLOOKUP(A26,元データ!E:J,6,0)+VLOOKUP(A26,元データ!E:L,8,0)</f>
        <v>343</v>
      </c>
      <c r="C26" s="7">
        <f>VLOOKUP(A26,元データ!E:N,10,0)</f>
        <v>439</v>
      </c>
      <c r="D26" s="7">
        <f>VLOOKUP(A26,元データ!E:Q,13,0)</f>
        <v>459</v>
      </c>
      <c r="E26" s="8">
        <f t="shared" si="0"/>
        <v>898</v>
      </c>
    </row>
    <row r="27" spans="1:5" x14ac:dyDescent="0.15">
      <c r="A27" s="6" t="s">
        <v>28</v>
      </c>
      <c r="B27" s="7">
        <f>VLOOKUP(A27,元データ!E:J,6,0)+VLOOKUP(A27,元データ!E:L,8,0)</f>
        <v>474</v>
      </c>
      <c r="C27" s="7">
        <f>VLOOKUP(A27,元データ!E:N,10,0)</f>
        <v>691</v>
      </c>
      <c r="D27" s="7">
        <f>VLOOKUP(A27,元データ!E:Q,13,0)</f>
        <v>648</v>
      </c>
      <c r="E27" s="8">
        <f t="shared" si="0"/>
        <v>1339</v>
      </c>
    </row>
    <row r="28" spans="1:5" x14ac:dyDescent="0.15">
      <c r="A28" s="6" t="s">
        <v>29</v>
      </c>
      <c r="B28" s="7">
        <f>VLOOKUP(A28,元データ!E:J,6,0)+VLOOKUP(A28,元データ!E:L,8,0)</f>
        <v>85</v>
      </c>
      <c r="C28" s="7">
        <f>VLOOKUP(A28,元データ!E:N,10,0)</f>
        <v>143</v>
      </c>
      <c r="D28" s="7">
        <f>VLOOKUP(A28,元データ!E:Q,13,0)</f>
        <v>120</v>
      </c>
      <c r="E28" s="8">
        <f t="shared" si="0"/>
        <v>263</v>
      </c>
    </row>
    <row r="29" spans="1:5" x14ac:dyDescent="0.15">
      <c r="A29" s="6" t="s">
        <v>30</v>
      </c>
      <c r="B29" s="7">
        <f>VLOOKUP(A29,元データ!E:J,6,0)+VLOOKUP(A29,元データ!E:L,8,0)</f>
        <v>301</v>
      </c>
      <c r="C29" s="7">
        <f>VLOOKUP(A29,元データ!E:N,10,0)</f>
        <v>337</v>
      </c>
      <c r="D29" s="7">
        <f>VLOOKUP(A29,元データ!E:Q,13,0)</f>
        <v>341</v>
      </c>
      <c r="E29" s="8">
        <f t="shared" si="0"/>
        <v>678</v>
      </c>
    </row>
    <row r="30" spans="1:5" x14ac:dyDescent="0.15">
      <c r="A30" s="6" t="s">
        <v>31</v>
      </c>
      <c r="B30" s="7">
        <f>VLOOKUP(A30,元データ!E:J,6,0)+VLOOKUP(A30,元データ!E:L,8,0)</f>
        <v>302</v>
      </c>
      <c r="C30" s="7">
        <f>VLOOKUP(A30,元データ!E:N,10,0)</f>
        <v>331</v>
      </c>
      <c r="D30" s="7">
        <f>VLOOKUP(A30,元データ!E:Q,13,0)</f>
        <v>329</v>
      </c>
      <c r="E30" s="8">
        <f t="shared" si="0"/>
        <v>660</v>
      </c>
    </row>
    <row r="31" spans="1:5" x14ac:dyDescent="0.15">
      <c r="A31" s="6" t="s">
        <v>32</v>
      </c>
      <c r="B31" s="7">
        <f>VLOOKUP(A31,元データ!E:J,6,0)+VLOOKUP(A31,元データ!E:L,8,0)</f>
        <v>513</v>
      </c>
      <c r="C31" s="7">
        <f>VLOOKUP(A31,元データ!E:N,10,0)</f>
        <v>564</v>
      </c>
      <c r="D31" s="7">
        <f>VLOOKUP(A31,元データ!E:Q,13,0)</f>
        <v>610</v>
      </c>
      <c r="E31" s="8">
        <f t="shared" si="0"/>
        <v>1174</v>
      </c>
    </row>
    <row r="32" spans="1:5" x14ac:dyDescent="0.15">
      <c r="A32" s="6" t="s">
        <v>33</v>
      </c>
      <c r="B32" s="7">
        <f>VLOOKUP(A32,元データ!E:J,6,0)+VLOOKUP(A32,元データ!E:L,8,0)</f>
        <v>318</v>
      </c>
      <c r="C32" s="7">
        <f>VLOOKUP(A32,元データ!E:N,10,0)</f>
        <v>340</v>
      </c>
      <c r="D32" s="7">
        <f>VLOOKUP(A32,元データ!E:Q,13,0)</f>
        <v>354</v>
      </c>
      <c r="E32" s="8">
        <f t="shared" si="0"/>
        <v>694</v>
      </c>
    </row>
    <row r="33" spans="1:5" x14ac:dyDescent="0.15">
      <c r="A33" s="6" t="s">
        <v>34</v>
      </c>
      <c r="B33" s="7">
        <f>VLOOKUP(A33,元データ!E:J,6,0)+VLOOKUP(A33,元データ!E:L,8,0)</f>
        <v>987</v>
      </c>
      <c r="C33" s="7">
        <f>VLOOKUP(A33,元データ!E:N,10,0)</f>
        <v>1227</v>
      </c>
      <c r="D33" s="7">
        <f>VLOOKUP(A33,元データ!E:Q,13,0)</f>
        <v>1206</v>
      </c>
      <c r="E33" s="8">
        <f t="shared" si="0"/>
        <v>2433</v>
      </c>
    </row>
    <row r="34" spans="1:5" x14ac:dyDescent="0.15">
      <c r="A34" s="6" t="s">
        <v>35</v>
      </c>
      <c r="B34" s="7">
        <f>VLOOKUP(A34,元データ!E:J,6,0)+VLOOKUP(A34,元データ!E:L,8,0)</f>
        <v>231</v>
      </c>
      <c r="C34" s="7">
        <f>VLOOKUP(A34,元データ!E:N,10,0)</f>
        <v>265</v>
      </c>
      <c r="D34" s="7">
        <f>VLOOKUP(A34,元データ!E:Q,13,0)</f>
        <v>265</v>
      </c>
      <c r="E34" s="8">
        <f t="shared" si="0"/>
        <v>530</v>
      </c>
    </row>
    <row r="35" spans="1:5" x14ac:dyDescent="0.15">
      <c r="A35" s="6" t="s">
        <v>36</v>
      </c>
      <c r="B35" s="7">
        <f>VLOOKUP(A35,元データ!E:J,6,0)+VLOOKUP(A35,元データ!E:L,8,0)</f>
        <v>307</v>
      </c>
      <c r="C35" s="7">
        <f>VLOOKUP(A35,元データ!E:N,10,0)</f>
        <v>371</v>
      </c>
      <c r="D35" s="7">
        <f>VLOOKUP(A35,元データ!E:Q,13,0)</f>
        <v>386</v>
      </c>
      <c r="E35" s="8">
        <f t="shared" si="0"/>
        <v>757</v>
      </c>
    </row>
    <row r="36" spans="1:5" x14ac:dyDescent="0.15">
      <c r="A36" s="6" t="s">
        <v>37</v>
      </c>
      <c r="B36" s="7">
        <f>VLOOKUP(A36,元データ!E:J,6,0)+VLOOKUP(A36,元データ!E:L,8,0)</f>
        <v>451</v>
      </c>
      <c r="C36" s="7">
        <f>VLOOKUP(A36,元データ!E:N,10,0)</f>
        <v>576</v>
      </c>
      <c r="D36" s="7">
        <f>VLOOKUP(A36,元データ!E:Q,13,0)</f>
        <v>582</v>
      </c>
      <c r="E36" s="8">
        <f t="shared" si="0"/>
        <v>1158</v>
      </c>
    </row>
    <row r="37" spans="1:5" x14ac:dyDescent="0.15">
      <c r="A37" s="6" t="s">
        <v>38</v>
      </c>
      <c r="B37" s="7">
        <f>VLOOKUP(A37,元データ!E:J,6,0)+VLOOKUP(A37,元データ!E:L,8,0)</f>
        <v>576</v>
      </c>
      <c r="C37" s="7">
        <f>VLOOKUP(A37,元データ!E:N,10,0)</f>
        <v>669</v>
      </c>
      <c r="D37" s="7">
        <f>VLOOKUP(A37,元データ!E:Q,13,0)</f>
        <v>667</v>
      </c>
      <c r="E37" s="8">
        <f t="shared" si="0"/>
        <v>1336</v>
      </c>
    </row>
    <row r="38" spans="1:5" x14ac:dyDescent="0.15">
      <c r="A38" s="6" t="s">
        <v>39</v>
      </c>
      <c r="B38" s="7">
        <f>VLOOKUP(A38,元データ!E:J,6,0)+VLOOKUP(A38,元データ!E:L,8,0)</f>
        <v>129</v>
      </c>
      <c r="C38" s="7">
        <f>VLOOKUP(A38,元データ!E:N,10,0)</f>
        <v>163</v>
      </c>
      <c r="D38" s="7">
        <f>VLOOKUP(A38,元データ!E:Q,13,0)</f>
        <v>169</v>
      </c>
      <c r="E38" s="8">
        <f t="shared" si="0"/>
        <v>332</v>
      </c>
    </row>
    <row r="39" spans="1:5" x14ac:dyDescent="0.15">
      <c r="A39" s="6" t="s">
        <v>40</v>
      </c>
      <c r="B39" s="7">
        <f>VLOOKUP(A39,元データ!E:J,6,0)+VLOOKUP(A39,元データ!E:L,8,0)</f>
        <v>450</v>
      </c>
      <c r="C39" s="7">
        <f>VLOOKUP(A39,元データ!E:N,10,0)</f>
        <v>545</v>
      </c>
      <c r="D39" s="7">
        <f>VLOOKUP(A39,元データ!E:Q,13,0)</f>
        <v>585</v>
      </c>
      <c r="E39" s="8">
        <f t="shared" si="0"/>
        <v>1130</v>
      </c>
    </row>
    <row r="40" spans="1:5" x14ac:dyDescent="0.15">
      <c r="A40" s="6" t="s">
        <v>41</v>
      </c>
      <c r="B40" s="7">
        <f>VLOOKUP(A40,元データ!E:J,6,0)+VLOOKUP(A40,元データ!E:L,8,0)</f>
        <v>334</v>
      </c>
      <c r="C40" s="7">
        <f>VLOOKUP(A40,元データ!E:N,10,0)</f>
        <v>423</v>
      </c>
      <c r="D40" s="7">
        <f>VLOOKUP(A40,元データ!E:Q,13,0)</f>
        <v>450</v>
      </c>
      <c r="E40" s="8">
        <f t="shared" si="0"/>
        <v>873</v>
      </c>
    </row>
    <row r="41" spans="1:5" x14ac:dyDescent="0.15">
      <c r="A41" s="6" t="s">
        <v>42</v>
      </c>
      <c r="B41" s="7">
        <f>VLOOKUP(A41,元データ!E:J,6,0)+VLOOKUP(A41,元データ!E:L,8,0)</f>
        <v>246</v>
      </c>
      <c r="C41" s="7">
        <f>VLOOKUP(A41,元データ!E:N,10,0)</f>
        <v>263</v>
      </c>
      <c r="D41" s="7">
        <f>VLOOKUP(A41,元データ!E:Q,13,0)</f>
        <v>274</v>
      </c>
      <c r="E41" s="8">
        <f t="shared" si="0"/>
        <v>537</v>
      </c>
    </row>
    <row r="42" spans="1:5" x14ac:dyDescent="0.15">
      <c r="A42" s="6" t="s">
        <v>43</v>
      </c>
      <c r="B42" s="7">
        <f>VLOOKUP(A42,元データ!E:J,6,0)+VLOOKUP(A42,元データ!E:L,8,0)</f>
        <v>281</v>
      </c>
      <c r="C42" s="7">
        <f>VLOOKUP(A42,元データ!E:N,10,0)</f>
        <v>271</v>
      </c>
      <c r="D42" s="7">
        <f>VLOOKUP(A42,元データ!E:Q,13,0)</f>
        <v>356</v>
      </c>
      <c r="E42" s="8">
        <f t="shared" si="0"/>
        <v>627</v>
      </c>
    </row>
    <row r="43" spans="1:5" x14ac:dyDescent="0.15">
      <c r="A43" s="6" t="s">
        <v>44</v>
      </c>
      <c r="B43" s="7">
        <f>VLOOKUP(A43,元データ!E:J,6,0)+VLOOKUP(A43,元データ!E:L,8,0)</f>
        <v>544</v>
      </c>
      <c r="C43" s="7">
        <f>VLOOKUP(A43,元データ!E:N,10,0)</f>
        <v>628</v>
      </c>
      <c r="D43" s="7">
        <f>VLOOKUP(A43,元データ!E:Q,13,0)</f>
        <v>587</v>
      </c>
      <c r="E43" s="8">
        <f t="shared" si="0"/>
        <v>1215</v>
      </c>
    </row>
    <row r="44" spans="1:5" x14ac:dyDescent="0.15">
      <c r="A44" s="6" t="s">
        <v>45</v>
      </c>
      <c r="B44" s="7">
        <f>VLOOKUP(A44,元データ!E:J,6,0)+VLOOKUP(A44,元データ!E:L,8,0)</f>
        <v>318</v>
      </c>
      <c r="C44" s="7">
        <f>VLOOKUP(A44,元データ!E:N,10,0)</f>
        <v>351</v>
      </c>
      <c r="D44" s="7">
        <f>VLOOKUP(A44,元データ!E:Q,13,0)</f>
        <v>389</v>
      </c>
      <c r="E44" s="8">
        <f t="shared" si="0"/>
        <v>740</v>
      </c>
    </row>
    <row r="45" spans="1:5" x14ac:dyDescent="0.15">
      <c r="A45" s="6" t="s">
        <v>46</v>
      </c>
      <c r="B45" s="7">
        <f>VLOOKUP(A45,元データ!E:J,6,0)+VLOOKUP(A45,元データ!E:L,8,0)</f>
        <v>527</v>
      </c>
      <c r="C45" s="7">
        <f>VLOOKUP(A45,元データ!E:N,10,0)</f>
        <v>583</v>
      </c>
      <c r="D45" s="7">
        <f>VLOOKUP(A45,元データ!E:Q,13,0)</f>
        <v>650</v>
      </c>
      <c r="E45" s="8">
        <f t="shared" si="0"/>
        <v>1233</v>
      </c>
    </row>
    <row r="46" spans="1:5" x14ac:dyDescent="0.15">
      <c r="A46" s="6" t="s">
        <v>47</v>
      </c>
      <c r="B46" s="7">
        <f>VLOOKUP(A46,元データ!E:J,6,0)+VLOOKUP(A46,元データ!E:L,8,0)</f>
        <v>264</v>
      </c>
      <c r="C46" s="7">
        <f>VLOOKUP(A46,元データ!E:N,10,0)</f>
        <v>267</v>
      </c>
      <c r="D46" s="7">
        <f>VLOOKUP(A46,元データ!E:Q,13,0)</f>
        <v>309</v>
      </c>
      <c r="E46" s="8">
        <f t="shared" si="0"/>
        <v>576</v>
      </c>
    </row>
    <row r="47" spans="1:5" x14ac:dyDescent="0.15">
      <c r="A47" s="6" t="s">
        <v>48</v>
      </c>
      <c r="B47" s="7">
        <f>VLOOKUP(A47,元データ!E:J,6,0)+VLOOKUP(A47,元データ!E:L,8,0)</f>
        <v>0</v>
      </c>
      <c r="C47" s="7">
        <f>VLOOKUP(A47,元データ!E:N,10,0)</f>
        <v>0</v>
      </c>
      <c r="D47" s="7">
        <f>VLOOKUP(A47,元データ!E:Q,13,0)</f>
        <v>0</v>
      </c>
      <c r="E47" s="8">
        <f t="shared" si="0"/>
        <v>0</v>
      </c>
    </row>
    <row r="48" spans="1:5" x14ac:dyDescent="0.15">
      <c r="A48" s="6" t="s">
        <v>49</v>
      </c>
      <c r="B48" s="7">
        <f>VLOOKUP(A48,元データ!E:J,6,0)+VLOOKUP(A48,元データ!E:L,8,0)</f>
        <v>0</v>
      </c>
      <c r="C48" s="7">
        <f>VLOOKUP(A48,元データ!E:N,10,0)</f>
        <v>0</v>
      </c>
      <c r="D48" s="7">
        <f>VLOOKUP(A48,元データ!E:Q,13,0)</f>
        <v>0</v>
      </c>
      <c r="E48" s="8">
        <f t="shared" si="0"/>
        <v>0</v>
      </c>
    </row>
    <row r="49" spans="1:5" x14ac:dyDescent="0.15">
      <c r="A49" s="6" t="s">
        <v>50</v>
      </c>
      <c r="B49" s="7">
        <f>VLOOKUP(A49,元データ!E:J,6,0)+VLOOKUP(A49,元データ!E:L,8,0)</f>
        <v>121</v>
      </c>
      <c r="C49" s="7">
        <f>VLOOKUP(A49,元データ!E:N,10,0)</f>
        <v>136</v>
      </c>
      <c r="D49" s="7">
        <f>VLOOKUP(A49,元データ!E:Q,13,0)</f>
        <v>143</v>
      </c>
      <c r="E49" s="8">
        <f t="shared" si="0"/>
        <v>279</v>
      </c>
    </row>
    <row r="50" spans="1:5" x14ac:dyDescent="0.15">
      <c r="A50" s="6" t="s">
        <v>51</v>
      </c>
      <c r="B50" s="7">
        <f>VLOOKUP(A50,元データ!E:J,6,0)+VLOOKUP(A50,元データ!E:L,8,0)</f>
        <v>217</v>
      </c>
      <c r="C50" s="7">
        <f>VLOOKUP(A50,元データ!E:N,10,0)</f>
        <v>273</v>
      </c>
      <c r="D50" s="7">
        <f>VLOOKUP(A50,元データ!E:Q,13,0)</f>
        <v>288</v>
      </c>
      <c r="E50" s="8">
        <f t="shared" si="0"/>
        <v>561</v>
      </c>
    </row>
    <row r="51" spans="1:5" x14ac:dyDescent="0.15">
      <c r="A51" s="6" t="s">
        <v>52</v>
      </c>
      <c r="B51" s="7">
        <f>VLOOKUP(A51,元データ!E:J,6,0)+VLOOKUP(A51,元データ!E:L,8,0)</f>
        <v>177</v>
      </c>
      <c r="C51" s="7">
        <f>VLOOKUP(A51,元データ!E:N,10,0)</f>
        <v>209</v>
      </c>
      <c r="D51" s="7">
        <f>VLOOKUP(A51,元データ!E:Q,13,0)</f>
        <v>202</v>
      </c>
      <c r="E51" s="8">
        <f t="shared" si="0"/>
        <v>411</v>
      </c>
    </row>
    <row r="52" spans="1:5" x14ac:dyDescent="0.15">
      <c r="A52" s="6" t="s">
        <v>53</v>
      </c>
      <c r="B52" s="7">
        <f>VLOOKUP(A52,元データ!E:J,6,0)+VLOOKUP(A52,元データ!E:L,8,0)</f>
        <v>496</v>
      </c>
      <c r="C52" s="7">
        <f>VLOOKUP(A52,元データ!E:N,10,0)</f>
        <v>567</v>
      </c>
      <c r="D52" s="7">
        <f>VLOOKUP(A52,元データ!E:Q,13,0)</f>
        <v>614</v>
      </c>
      <c r="E52" s="8">
        <f t="shared" si="0"/>
        <v>1181</v>
      </c>
    </row>
    <row r="53" spans="1:5" x14ac:dyDescent="0.15">
      <c r="A53" s="6" t="s">
        <v>54</v>
      </c>
      <c r="B53" s="7">
        <f>VLOOKUP(A53,元データ!E:J,6,0)+VLOOKUP(A53,元データ!E:L,8,0)</f>
        <v>210</v>
      </c>
      <c r="C53" s="7">
        <f>VLOOKUP(A53,元データ!E:N,10,0)</f>
        <v>277</v>
      </c>
      <c r="D53" s="7">
        <f>VLOOKUP(A53,元データ!E:Q,13,0)</f>
        <v>254</v>
      </c>
      <c r="E53" s="8">
        <f t="shared" si="0"/>
        <v>531</v>
      </c>
    </row>
    <row r="54" spans="1:5" x14ac:dyDescent="0.15">
      <c r="A54" s="6" t="s">
        <v>55</v>
      </c>
      <c r="B54" s="7">
        <f>VLOOKUP(A54,元データ!E:J,6,0)+VLOOKUP(A54,元データ!E:L,8,0)</f>
        <v>331</v>
      </c>
      <c r="C54" s="7">
        <f>VLOOKUP(A54,元データ!E:N,10,0)</f>
        <v>351</v>
      </c>
      <c r="D54" s="7">
        <f>VLOOKUP(A54,元データ!E:Q,13,0)</f>
        <v>400</v>
      </c>
      <c r="E54" s="8">
        <f t="shared" si="0"/>
        <v>751</v>
      </c>
    </row>
    <row r="55" spans="1:5" x14ac:dyDescent="0.15">
      <c r="A55" s="6" t="s">
        <v>56</v>
      </c>
      <c r="B55" s="7">
        <f>VLOOKUP(A55,元データ!E:J,6,0)+VLOOKUP(A55,元データ!E:L,8,0)</f>
        <v>53</v>
      </c>
      <c r="C55" s="7">
        <f>VLOOKUP(A55,元データ!E:N,10,0)</f>
        <v>37</v>
      </c>
      <c r="D55" s="7">
        <f>VLOOKUP(A55,元データ!E:Q,13,0)</f>
        <v>36</v>
      </c>
      <c r="E55" s="8">
        <f t="shared" si="0"/>
        <v>73</v>
      </c>
    </row>
    <row r="56" spans="1:5" x14ac:dyDescent="0.15">
      <c r="A56" s="6" t="s">
        <v>57</v>
      </c>
      <c r="B56" s="7">
        <f>VLOOKUP(A56,元データ!E:J,6,0)+VLOOKUP(A56,元データ!E:L,8,0)</f>
        <v>200</v>
      </c>
      <c r="C56" s="7">
        <f>VLOOKUP(A56,元データ!E:N,10,0)</f>
        <v>220</v>
      </c>
      <c r="D56" s="7">
        <f>VLOOKUP(A56,元データ!E:Q,13,0)</f>
        <v>256</v>
      </c>
      <c r="E56" s="8">
        <f t="shared" si="0"/>
        <v>476</v>
      </c>
    </row>
    <row r="57" spans="1:5" x14ac:dyDescent="0.15">
      <c r="A57" s="6" t="s">
        <v>58</v>
      </c>
      <c r="B57" s="7">
        <f>VLOOKUP(A57,元データ!E:J,6,0)+VLOOKUP(A57,元データ!E:L,8,0)</f>
        <v>246</v>
      </c>
      <c r="C57" s="7">
        <f>VLOOKUP(A57,元データ!E:N,10,0)</f>
        <v>290</v>
      </c>
      <c r="D57" s="7">
        <f>VLOOKUP(A57,元データ!E:Q,13,0)</f>
        <v>311</v>
      </c>
      <c r="E57" s="8">
        <f t="shared" si="0"/>
        <v>601</v>
      </c>
    </row>
    <row r="58" spans="1:5" x14ac:dyDescent="0.15">
      <c r="A58" s="6" t="s">
        <v>59</v>
      </c>
      <c r="B58" s="7">
        <f>VLOOKUP(A58,元データ!E:J,6,0)+VLOOKUP(A58,元データ!E:L,8,0)</f>
        <v>400</v>
      </c>
      <c r="C58" s="7">
        <f>VLOOKUP(A58,元データ!E:N,10,0)</f>
        <v>430</v>
      </c>
      <c r="D58" s="7">
        <f>VLOOKUP(A58,元データ!E:Q,13,0)</f>
        <v>438</v>
      </c>
      <c r="E58" s="8">
        <f t="shared" si="0"/>
        <v>868</v>
      </c>
    </row>
    <row r="59" spans="1:5" x14ac:dyDescent="0.15">
      <c r="A59" s="6" t="s">
        <v>60</v>
      </c>
      <c r="B59" s="7">
        <f>VLOOKUP(A59,元データ!E:J,6,0)+VLOOKUP(A59,元データ!E:L,8,0)</f>
        <v>150</v>
      </c>
      <c r="C59" s="7">
        <f>VLOOKUP(A59,元データ!E:N,10,0)</f>
        <v>168</v>
      </c>
      <c r="D59" s="7">
        <f>VLOOKUP(A59,元データ!E:Q,13,0)</f>
        <v>181</v>
      </c>
      <c r="E59" s="8">
        <f t="shared" si="0"/>
        <v>349</v>
      </c>
    </row>
    <row r="60" spans="1:5" x14ac:dyDescent="0.15">
      <c r="A60" s="6" t="s">
        <v>61</v>
      </c>
      <c r="B60" s="7">
        <f>VLOOKUP(A60,元データ!E:J,6,0)+VLOOKUP(A60,元データ!E:L,8,0)</f>
        <v>368</v>
      </c>
      <c r="C60" s="7">
        <f>VLOOKUP(A60,元データ!E:N,10,0)</f>
        <v>426</v>
      </c>
      <c r="D60" s="7">
        <f>VLOOKUP(A60,元データ!E:Q,13,0)</f>
        <v>418</v>
      </c>
      <c r="E60" s="8">
        <f t="shared" si="0"/>
        <v>844</v>
      </c>
    </row>
    <row r="61" spans="1:5" x14ac:dyDescent="0.15">
      <c r="A61" s="6" t="s">
        <v>62</v>
      </c>
      <c r="B61" s="7">
        <f>VLOOKUP(A61,元データ!E:J,6,0)+VLOOKUP(A61,元データ!E:L,8,0)</f>
        <v>345</v>
      </c>
      <c r="C61" s="7">
        <f>VLOOKUP(A61,元データ!E:N,10,0)</f>
        <v>377</v>
      </c>
      <c r="D61" s="7">
        <f>VLOOKUP(A61,元データ!E:Q,13,0)</f>
        <v>401</v>
      </c>
      <c r="E61" s="8">
        <f t="shared" si="0"/>
        <v>778</v>
      </c>
    </row>
    <row r="62" spans="1:5" x14ac:dyDescent="0.15">
      <c r="A62" s="6" t="s">
        <v>63</v>
      </c>
      <c r="B62" s="7">
        <f>VLOOKUP(A62,元データ!E:J,6,0)+VLOOKUP(A62,元データ!E:L,8,0)</f>
        <v>207</v>
      </c>
      <c r="C62" s="7">
        <f>VLOOKUP(A62,元データ!E:N,10,0)</f>
        <v>242</v>
      </c>
      <c r="D62" s="7">
        <f>VLOOKUP(A62,元データ!E:Q,13,0)</f>
        <v>288</v>
      </c>
      <c r="E62" s="8">
        <f t="shared" si="0"/>
        <v>530</v>
      </c>
    </row>
    <row r="63" spans="1:5" x14ac:dyDescent="0.15">
      <c r="A63" s="6" t="s">
        <v>64</v>
      </c>
      <c r="B63" s="7">
        <f>VLOOKUP(A63,元データ!E:J,6,0)+VLOOKUP(A63,元データ!E:L,8,0)</f>
        <v>218</v>
      </c>
      <c r="C63" s="7">
        <f>VLOOKUP(A63,元データ!E:N,10,0)</f>
        <v>295</v>
      </c>
      <c r="D63" s="7">
        <f>VLOOKUP(A63,元データ!E:Q,13,0)</f>
        <v>309</v>
      </c>
      <c r="E63" s="8">
        <f t="shared" si="0"/>
        <v>604</v>
      </c>
    </row>
    <row r="64" spans="1:5" x14ac:dyDescent="0.15">
      <c r="A64" s="6" t="s">
        <v>65</v>
      </c>
      <c r="B64" s="7">
        <f>VLOOKUP(A64,元データ!E:J,6,0)+VLOOKUP(A64,元データ!E:L,8,0)</f>
        <v>219</v>
      </c>
      <c r="C64" s="7">
        <f>VLOOKUP(A64,元データ!E:N,10,0)</f>
        <v>242</v>
      </c>
      <c r="D64" s="7">
        <f>VLOOKUP(A64,元データ!E:Q,13,0)</f>
        <v>284</v>
      </c>
      <c r="E64" s="8">
        <f t="shared" si="0"/>
        <v>526</v>
      </c>
    </row>
    <row r="65" spans="1:5" x14ac:dyDescent="0.15">
      <c r="A65" s="6" t="s">
        <v>66</v>
      </c>
      <c r="B65" s="7">
        <f>VLOOKUP(A65,元データ!E:J,6,0)+VLOOKUP(A65,元データ!E:L,8,0)</f>
        <v>288</v>
      </c>
      <c r="C65" s="7">
        <f>VLOOKUP(A65,元データ!E:N,10,0)</f>
        <v>323</v>
      </c>
      <c r="D65" s="7">
        <f>VLOOKUP(A65,元データ!E:Q,13,0)</f>
        <v>369</v>
      </c>
      <c r="E65" s="8">
        <f t="shared" ref="E65:E128" si="1">SUM(C65:D65)</f>
        <v>692</v>
      </c>
    </row>
    <row r="66" spans="1:5" x14ac:dyDescent="0.15">
      <c r="A66" s="6" t="s">
        <v>67</v>
      </c>
      <c r="B66" s="7">
        <f>VLOOKUP(A66,元データ!E:J,6,0)+VLOOKUP(A66,元データ!E:L,8,0)</f>
        <v>316</v>
      </c>
      <c r="C66" s="7">
        <f>VLOOKUP(A66,元データ!E:N,10,0)</f>
        <v>332</v>
      </c>
      <c r="D66" s="7">
        <f>VLOOKUP(A66,元データ!E:Q,13,0)</f>
        <v>356</v>
      </c>
      <c r="E66" s="8">
        <f t="shared" si="1"/>
        <v>688</v>
      </c>
    </row>
    <row r="67" spans="1:5" x14ac:dyDescent="0.15">
      <c r="A67" s="6" t="s">
        <v>68</v>
      </c>
      <c r="B67" s="7">
        <f>VLOOKUP(A67,元データ!E:J,6,0)+VLOOKUP(A67,元データ!E:L,8,0)</f>
        <v>212</v>
      </c>
      <c r="C67" s="7">
        <f>VLOOKUP(A67,元データ!E:N,10,0)</f>
        <v>265</v>
      </c>
      <c r="D67" s="7">
        <f>VLOOKUP(A67,元データ!E:Q,13,0)</f>
        <v>280</v>
      </c>
      <c r="E67" s="8">
        <f t="shared" si="1"/>
        <v>545</v>
      </c>
    </row>
    <row r="68" spans="1:5" x14ac:dyDescent="0.15">
      <c r="A68" s="6" t="s">
        <v>69</v>
      </c>
      <c r="B68" s="7">
        <f>VLOOKUP(A68,元データ!E:J,6,0)+VLOOKUP(A68,元データ!E:L,8,0)</f>
        <v>297</v>
      </c>
      <c r="C68" s="7">
        <f>VLOOKUP(A68,元データ!E:N,10,0)</f>
        <v>320</v>
      </c>
      <c r="D68" s="7">
        <f>VLOOKUP(A68,元データ!E:Q,13,0)</f>
        <v>345</v>
      </c>
      <c r="E68" s="8">
        <f t="shared" si="1"/>
        <v>665</v>
      </c>
    </row>
    <row r="69" spans="1:5" x14ac:dyDescent="0.15">
      <c r="A69" s="6" t="s">
        <v>70</v>
      </c>
      <c r="B69" s="7">
        <f>VLOOKUP(A69,元データ!E:J,6,0)+VLOOKUP(A69,元データ!E:L,8,0)</f>
        <v>104</v>
      </c>
      <c r="C69" s="7">
        <f>VLOOKUP(A69,元データ!E:N,10,0)</f>
        <v>101</v>
      </c>
      <c r="D69" s="7">
        <f>VLOOKUP(A69,元データ!E:Q,13,0)</f>
        <v>109</v>
      </c>
      <c r="E69" s="8">
        <f t="shared" si="1"/>
        <v>210</v>
      </c>
    </row>
    <row r="70" spans="1:5" x14ac:dyDescent="0.15">
      <c r="A70" s="6" t="s">
        <v>71</v>
      </c>
      <c r="B70" s="7">
        <f>VLOOKUP(A70,元データ!E:J,6,0)+VLOOKUP(A70,元データ!E:L,8,0)</f>
        <v>350</v>
      </c>
      <c r="C70" s="7">
        <f>VLOOKUP(A70,元データ!E:N,10,0)</f>
        <v>340</v>
      </c>
      <c r="D70" s="7">
        <f>VLOOKUP(A70,元データ!E:Q,13,0)</f>
        <v>357</v>
      </c>
      <c r="E70" s="8">
        <f t="shared" si="1"/>
        <v>697</v>
      </c>
    </row>
    <row r="71" spans="1:5" x14ac:dyDescent="0.15">
      <c r="A71" s="6" t="s">
        <v>72</v>
      </c>
      <c r="B71" s="7">
        <f>VLOOKUP(A71,元データ!E:J,6,0)+VLOOKUP(A71,元データ!E:L,8,0)</f>
        <v>243</v>
      </c>
      <c r="C71" s="7">
        <f>VLOOKUP(A71,元データ!E:N,10,0)</f>
        <v>269</v>
      </c>
      <c r="D71" s="7">
        <f>VLOOKUP(A71,元データ!E:Q,13,0)</f>
        <v>317</v>
      </c>
      <c r="E71" s="8">
        <f t="shared" si="1"/>
        <v>586</v>
      </c>
    </row>
    <row r="72" spans="1:5" x14ac:dyDescent="0.15">
      <c r="A72" s="6" t="s">
        <v>73</v>
      </c>
      <c r="B72" s="7">
        <f>VLOOKUP(A72,元データ!E:J,6,0)+VLOOKUP(A72,元データ!E:L,8,0)</f>
        <v>244</v>
      </c>
      <c r="C72" s="7">
        <f>VLOOKUP(A72,元データ!E:N,10,0)</f>
        <v>254</v>
      </c>
      <c r="D72" s="7">
        <f>VLOOKUP(A72,元データ!E:Q,13,0)</f>
        <v>271</v>
      </c>
      <c r="E72" s="8">
        <f t="shared" si="1"/>
        <v>525</v>
      </c>
    </row>
    <row r="73" spans="1:5" x14ac:dyDescent="0.15">
      <c r="A73" s="6" t="s">
        <v>74</v>
      </c>
      <c r="B73" s="7">
        <f>VLOOKUP(A73,元データ!E:J,6,0)+VLOOKUP(A73,元データ!E:L,8,0)</f>
        <v>204</v>
      </c>
      <c r="C73" s="7">
        <f>VLOOKUP(A73,元データ!E:N,10,0)</f>
        <v>219</v>
      </c>
      <c r="D73" s="7">
        <f>VLOOKUP(A73,元データ!E:Q,13,0)</f>
        <v>234</v>
      </c>
      <c r="E73" s="8">
        <f t="shared" si="1"/>
        <v>453</v>
      </c>
    </row>
    <row r="74" spans="1:5" x14ac:dyDescent="0.15">
      <c r="A74" s="6" t="s">
        <v>75</v>
      </c>
      <c r="B74" s="7">
        <f>VLOOKUP(A74,元データ!E:J,6,0)+VLOOKUP(A74,元データ!E:L,8,0)</f>
        <v>629</v>
      </c>
      <c r="C74" s="7">
        <f>VLOOKUP(A74,元データ!E:N,10,0)</f>
        <v>697</v>
      </c>
      <c r="D74" s="7">
        <f>VLOOKUP(A74,元データ!E:Q,13,0)</f>
        <v>754</v>
      </c>
      <c r="E74" s="8">
        <f t="shared" si="1"/>
        <v>1451</v>
      </c>
    </row>
    <row r="75" spans="1:5" x14ac:dyDescent="0.15">
      <c r="A75" s="6" t="s">
        <v>76</v>
      </c>
      <c r="B75" s="7">
        <f>VLOOKUP(A75,元データ!E:J,6,0)+VLOOKUP(A75,元データ!E:L,8,0)</f>
        <v>108</v>
      </c>
      <c r="C75" s="7">
        <f>VLOOKUP(A75,元データ!E:N,10,0)</f>
        <v>123</v>
      </c>
      <c r="D75" s="7">
        <f>VLOOKUP(A75,元データ!E:Q,13,0)</f>
        <v>115</v>
      </c>
      <c r="E75" s="8">
        <f t="shared" si="1"/>
        <v>238</v>
      </c>
    </row>
    <row r="76" spans="1:5" x14ac:dyDescent="0.15">
      <c r="A76" s="6" t="s">
        <v>77</v>
      </c>
      <c r="B76" s="7">
        <f>VLOOKUP(A76,元データ!E:J,6,0)+VLOOKUP(A76,元データ!E:L,8,0)</f>
        <v>168</v>
      </c>
      <c r="C76" s="7">
        <f>VLOOKUP(A76,元データ!E:N,10,0)</f>
        <v>132</v>
      </c>
      <c r="D76" s="7">
        <f>VLOOKUP(A76,元データ!E:Q,13,0)</f>
        <v>183</v>
      </c>
      <c r="E76" s="8">
        <f t="shared" si="1"/>
        <v>315</v>
      </c>
    </row>
    <row r="77" spans="1:5" x14ac:dyDescent="0.15">
      <c r="A77" s="6" t="s">
        <v>78</v>
      </c>
      <c r="B77" s="7">
        <f>VLOOKUP(A77,元データ!E:J,6,0)+VLOOKUP(A77,元データ!E:L,8,0)</f>
        <v>153</v>
      </c>
      <c r="C77" s="7">
        <f>VLOOKUP(A77,元データ!E:N,10,0)</f>
        <v>156</v>
      </c>
      <c r="D77" s="7">
        <f>VLOOKUP(A77,元データ!E:Q,13,0)</f>
        <v>171</v>
      </c>
      <c r="E77" s="8">
        <f t="shared" si="1"/>
        <v>327</v>
      </c>
    </row>
    <row r="78" spans="1:5" x14ac:dyDescent="0.15">
      <c r="A78" s="6" t="s">
        <v>79</v>
      </c>
      <c r="B78" s="7">
        <f>VLOOKUP(A78,元データ!E:J,6,0)+VLOOKUP(A78,元データ!E:L,8,0)</f>
        <v>196</v>
      </c>
      <c r="C78" s="7">
        <f>VLOOKUP(A78,元データ!E:N,10,0)</f>
        <v>196</v>
      </c>
      <c r="D78" s="7">
        <f>VLOOKUP(A78,元データ!E:Q,13,0)</f>
        <v>237</v>
      </c>
      <c r="E78" s="8">
        <f t="shared" si="1"/>
        <v>433</v>
      </c>
    </row>
    <row r="79" spans="1:5" x14ac:dyDescent="0.15">
      <c r="A79" s="6" t="s">
        <v>80</v>
      </c>
      <c r="B79" s="7">
        <f>VLOOKUP(A79,元データ!E:J,6,0)+VLOOKUP(A79,元データ!E:L,8,0)</f>
        <v>0</v>
      </c>
      <c r="C79" s="7">
        <f>VLOOKUP(A79,元データ!E:N,10,0)</f>
        <v>0</v>
      </c>
      <c r="D79" s="7">
        <f>VLOOKUP(A79,元データ!E:Q,13,0)</f>
        <v>0</v>
      </c>
      <c r="E79" s="8">
        <f t="shared" si="1"/>
        <v>0</v>
      </c>
    </row>
    <row r="80" spans="1:5" x14ac:dyDescent="0.15">
      <c r="A80" s="6" t="s">
        <v>81</v>
      </c>
      <c r="B80" s="7">
        <f>VLOOKUP(A80,元データ!E:J,6,0)+VLOOKUP(A80,元データ!E:L,8,0)</f>
        <v>144</v>
      </c>
      <c r="C80" s="7">
        <f>VLOOKUP(A80,元データ!E:N,10,0)</f>
        <v>149</v>
      </c>
      <c r="D80" s="7">
        <f>VLOOKUP(A80,元データ!E:Q,13,0)</f>
        <v>161</v>
      </c>
      <c r="E80" s="8">
        <f t="shared" si="1"/>
        <v>310</v>
      </c>
    </row>
    <row r="81" spans="1:5" x14ac:dyDescent="0.15">
      <c r="A81" s="6" t="s">
        <v>82</v>
      </c>
      <c r="B81" s="7">
        <f>VLOOKUP(A81,元データ!E:J,6,0)+VLOOKUP(A81,元データ!E:L,8,0)</f>
        <v>0</v>
      </c>
      <c r="C81" s="7">
        <f>VLOOKUP(A81,元データ!E:N,10,0)</f>
        <v>0</v>
      </c>
      <c r="D81" s="7">
        <f>VLOOKUP(A81,元データ!E:Q,13,0)</f>
        <v>0</v>
      </c>
      <c r="E81" s="8">
        <f t="shared" si="1"/>
        <v>0</v>
      </c>
    </row>
    <row r="82" spans="1:5" x14ac:dyDescent="0.15">
      <c r="A82" s="6" t="s">
        <v>83</v>
      </c>
      <c r="B82" s="7">
        <f>VLOOKUP(A82,元データ!E:J,6,0)+VLOOKUP(A82,元データ!E:L,8,0)</f>
        <v>209</v>
      </c>
      <c r="C82" s="7">
        <f>VLOOKUP(A82,元データ!E:N,10,0)</f>
        <v>233</v>
      </c>
      <c r="D82" s="7">
        <f>VLOOKUP(A82,元データ!E:Q,13,0)</f>
        <v>246</v>
      </c>
      <c r="E82" s="8">
        <f t="shared" si="1"/>
        <v>479</v>
      </c>
    </row>
    <row r="83" spans="1:5" x14ac:dyDescent="0.15">
      <c r="A83" s="6" t="s">
        <v>84</v>
      </c>
      <c r="B83" s="7">
        <f>VLOOKUP(A83,元データ!E:J,6,0)+VLOOKUP(A83,元データ!E:L,8,0)</f>
        <v>243</v>
      </c>
      <c r="C83" s="7">
        <f>VLOOKUP(A83,元データ!E:N,10,0)</f>
        <v>274</v>
      </c>
      <c r="D83" s="7">
        <f>VLOOKUP(A83,元データ!E:Q,13,0)</f>
        <v>280</v>
      </c>
      <c r="E83" s="8">
        <f t="shared" si="1"/>
        <v>554</v>
      </c>
    </row>
    <row r="84" spans="1:5" x14ac:dyDescent="0.15">
      <c r="A84" s="6" t="s">
        <v>85</v>
      </c>
      <c r="B84" s="7">
        <f>VLOOKUP(A84,元データ!E:J,6,0)+VLOOKUP(A84,元データ!E:L,8,0)</f>
        <v>323</v>
      </c>
      <c r="C84" s="7">
        <f>VLOOKUP(A84,元データ!E:N,10,0)</f>
        <v>311</v>
      </c>
      <c r="D84" s="7">
        <f>VLOOKUP(A84,元データ!E:Q,13,0)</f>
        <v>339</v>
      </c>
      <c r="E84" s="8">
        <f t="shared" si="1"/>
        <v>650</v>
      </c>
    </row>
    <row r="85" spans="1:5" x14ac:dyDescent="0.15">
      <c r="A85" s="6" t="s">
        <v>86</v>
      </c>
      <c r="B85" s="7">
        <f>VLOOKUP(A85,元データ!E:J,6,0)+VLOOKUP(A85,元データ!E:L,8,0)</f>
        <v>340</v>
      </c>
      <c r="C85" s="7">
        <f>VLOOKUP(A85,元データ!E:N,10,0)</f>
        <v>363</v>
      </c>
      <c r="D85" s="7">
        <f>VLOOKUP(A85,元データ!E:Q,13,0)</f>
        <v>390</v>
      </c>
      <c r="E85" s="8">
        <f t="shared" si="1"/>
        <v>753</v>
      </c>
    </row>
    <row r="86" spans="1:5" x14ac:dyDescent="0.15">
      <c r="A86" s="6" t="s">
        <v>87</v>
      </c>
      <c r="B86" s="7">
        <f>VLOOKUP(A86,元データ!E:J,6,0)+VLOOKUP(A86,元データ!E:L,8,0)</f>
        <v>335</v>
      </c>
      <c r="C86" s="7">
        <f>VLOOKUP(A86,元データ!E:N,10,0)</f>
        <v>311</v>
      </c>
      <c r="D86" s="7">
        <f>VLOOKUP(A86,元データ!E:Q,13,0)</f>
        <v>351</v>
      </c>
      <c r="E86" s="8">
        <f t="shared" si="1"/>
        <v>662</v>
      </c>
    </row>
    <row r="87" spans="1:5" x14ac:dyDescent="0.15">
      <c r="A87" s="6" t="s">
        <v>88</v>
      </c>
      <c r="B87" s="7">
        <f>VLOOKUP(A87,元データ!E:J,6,0)+VLOOKUP(A87,元データ!E:L,8,0)</f>
        <v>287</v>
      </c>
      <c r="C87" s="7">
        <f>VLOOKUP(A87,元データ!E:N,10,0)</f>
        <v>388</v>
      </c>
      <c r="D87" s="7">
        <f>VLOOKUP(A87,元データ!E:Q,13,0)</f>
        <v>397</v>
      </c>
      <c r="E87" s="8">
        <f t="shared" si="1"/>
        <v>785</v>
      </c>
    </row>
    <row r="88" spans="1:5" x14ac:dyDescent="0.15">
      <c r="A88" s="6" t="s">
        <v>89</v>
      </c>
      <c r="B88" s="7">
        <f>VLOOKUP(A88,元データ!E:J,6,0)+VLOOKUP(A88,元データ!E:L,8,0)</f>
        <v>311</v>
      </c>
      <c r="C88" s="7">
        <f>VLOOKUP(A88,元データ!E:N,10,0)</f>
        <v>362</v>
      </c>
      <c r="D88" s="7">
        <f>VLOOKUP(A88,元データ!E:Q,13,0)</f>
        <v>382</v>
      </c>
      <c r="E88" s="8">
        <f t="shared" si="1"/>
        <v>744</v>
      </c>
    </row>
    <row r="89" spans="1:5" x14ac:dyDescent="0.15">
      <c r="A89" s="6" t="s">
        <v>90</v>
      </c>
      <c r="B89" s="7">
        <f>VLOOKUP(A89,元データ!E:J,6,0)+VLOOKUP(A89,元データ!E:L,8,0)</f>
        <v>510</v>
      </c>
      <c r="C89" s="7">
        <f>VLOOKUP(A89,元データ!E:N,10,0)</f>
        <v>574</v>
      </c>
      <c r="D89" s="7">
        <f>VLOOKUP(A89,元データ!E:Q,13,0)</f>
        <v>617</v>
      </c>
      <c r="E89" s="8">
        <f t="shared" si="1"/>
        <v>1191</v>
      </c>
    </row>
    <row r="90" spans="1:5" x14ac:dyDescent="0.15">
      <c r="A90" s="6" t="s">
        <v>91</v>
      </c>
      <c r="B90" s="7">
        <f>VLOOKUP(A90,元データ!E:J,6,0)+VLOOKUP(A90,元データ!E:L,8,0)</f>
        <v>344</v>
      </c>
      <c r="C90" s="7">
        <f>VLOOKUP(A90,元データ!E:N,10,0)</f>
        <v>404</v>
      </c>
      <c r="D90" s="7">
        <f>VLOOKUP(A90,元データ!E:Q,13,0)</f>
        <v>435</v>
      </c>
      <c r="E90" s="8">
        <f t="shared" si="1"/>
        <v>839</v>
      </c>
    </row>
    <row r="91" spans="1:5" x14ac:dyDescent="0.15">
      <c r="A91" s="6" t="s">
        <v>92</v>
      </c>
      <c r="B91" s="7">
        <f>VLOOKUP(A91,元データ!E:J,6,0)+VLOOKUP(A91,元データ!E:L,8,0)</f>
        <v>316</v>
      </c>
      <c r="C91" s="7">
        <f>VLOOKUP(A91,元データ!E:N,10,0)</f>
        <v>307</v>
      </c>
      <c r="D91" s="7">
        <f>VLOOKUP(A91,元データ!E:Q,13,0)</f>
        <v>330</v>
      </c>
      <c r="E91" s="8">
        <f t="shared" si="1"/>
        <v>637</v>
      </c>
    </row>
    <row r="92" spans="1:5" x14ac:dyDescent="0.15">
      <c r="A92" s="6" t="s">
        <v>93</v>
      </c>
      <c r="B92" s="7">
        <f>VLOOKUP(A92,元データ!E:J,6,0)+VLOOKUP(A92,元データ!E:L,8,0)</f>
        <v>480</v>
      </c>
      <c r="C92" s="7">
        <f>VLOOKUP(A92,元データ!E:N,10,0)</f>
        <v>540</v>
      </c>
      <c r="D92" s="7">
        <f>VLOOKUP(A92,元データ!E:Q,13,0)</f>
        <v>546</v>
      </c>
      <c r="E92" s="8">
        <f t="shared" si="1"/>
        <v>1086</v>
      </c>
    </row>
    <row r="93" spans="1:5" x14ac:dyDescent="0.15">
      <c r="A93" s="6" t="s">
        <v>94</v>
      </c>
      <c r="B93" s="7">
        <f>VLOOKUP(A93,元データ!E:J,6,0)+VLOOKUP(A93,元データ!E:L,8,0)</f>
        <v>923</v>
      </c>
      <c r="C93" s="7">
        <f>VLOOKUP(A93,元データ!E:N,10,0)</f>
        <v>858</v>
      </c>
      <c r="D93" s="7">
        <f>VLOOKUP(A93,元データ!E:Q,13,0)</f>
        <v>916</v>
      </c>
      <c r="E93" s="8">
        <f t="shared" si="1"/>
        <v>1774</v>
      </c>
    </row>
    <row r="94" spans="1:5" x14ac:dyDescent="0.15">
      <c r="A94" s="6" t="s">
        <v>95</v>
      </c>
      <c r="B94" s="7">
        <f>VLOOKUP(A94,元データ!E:J,6,0)+VLOOKUP(A94,元データ!E:L,8,0)</f>
        <v>0</v>
      </c>
      <c r="C94" s="7">
        <f>VLOOKUP(A94,元データ!E:N,10,0)</f>
        <v>0</v>
      </c>
      <c r="D94" s="7">
        <f>VLOOKUP(A94,元データ!E:Q,13,0)</f>
        <v>0</v>
      </c>
      <c r="E94" s="8">
        <f t="shared" si="1"/>
        <v>0</v>
      </c>
    </row>
    <row r="95" spans="1:5" x14ac:dyDescent="0.15">
      <c r="A95" s="6" t="s">
        <v>96</v>
      </c>
      <c r="B95" s="7">
        <f>VLOOKUP(A95,元データ!E:J,6,0)+VLOOKUP(A95,元データ!E:L,8,0)</f>
        <v>0</v>
      </c>
      <c r="C95" s="7">
        <f>VLOOKUP(A95,元データ!E:N,10,0)</f>
        <v>0</v>
      </c>
      <c r="D95" s="7">
        <f>VLOOKUP(A95,元データ!E:Q,13,0)</f>
        <v>0</v>
      </c>
      <c r="E95" s="8">
        <f t="shared" si="1"/>
        <v>0</v>
      </c>
    </row>
    <row r="96" spans="1:5" x14ac:dyDescent="0.15">
      <c r="A96" s="6" t="s">
        <v>97</v>
      </c>
      <c r="B96" s="7">
        <f>VLOOKUP(A96,元データ!E:J,6,0)+VLOOKUP(A96,元データ!E:L,8,0)</f>
        <v>602</v>
      </c>
      <c r="C96" s="7">
        <f>VLOOKUP(A96,元データ!E:N,10,0)</f>
        <v>594</v>
      </c>
      <c r="D96" s="7">
        <f>VLOOKUP(A96,元データ!E:Q,13,0)</f>
        <v>658</v>
      </c>
      <c r="E96" s="8">
        <f t="shared" si="1"/>
        <v>1252</v>
      </c>
    </row>
    <row r="97" spans="1:5" x14ac:dyDescent="0.15">
      <c r="A97" s="6" t="s">
        <v>98</v>
      </c>
      <c r="B97" s="7">
        <f>VLOOKUP(A97,元データ!E:J,6,0)+VLOOKUP(A97,元データ!E:L,8,0)</f>
        <v>495</v>
      </c>
      <c r="C97" s="7">
        <f>VLOOKUP(A97,元データ!E:N,10,0)</f>
        <v>487</v>
      </c>
      <c r="D97" s="7">
        <f>VLOOKUP(A97,元データ!E:Q,13,0)</f>
        <v>523</v>
      </c>
      <c r="E97" s="8">
        <f t="shared" si="1"/>
        <v>1010</v>
      </c>
    </row>
    <row r="98" spans="1:5" x14ac:dyDescent="0.15">
      <c r="A98" s="6" t="s">
        <v>99</v>
      </c>
      <c r="B98" s="7">
        <f>VLOOKUP(A98,元データ!E:J,6,0)+VLOOKUP(A98,元データ!E:L,8,0)</f>
        <v>813</v>
      </c>
      <c r="C98" s="7">
        <f>VLOOKUP(A98,元データ!E:N,10,0)</f>
        <v>851</v>
      </c>
      <c r="D98" s="7">
        <f>VLOOKUP(A98,元データ!E:Q,13,0)</f>
        <v>793</v>
      </c>
      <c r="E98" s="8">
        <f t="shared" si="1"/>
        <v>1644</v>
      </c>
    </row>
    <row r="99" spans="1:5" x14ac:dyDescent="0.15">
      <c r="A99" s="6" t="s">
        <v>100</v>
      </c>
      <c r="B99" s="7">
        <f>VLOOKUP(A99,元データ!E:J,6,0)+VLOOKUP(A99,元データ!E:L,8,0)</f>
        <v>92</v>
      </c>
      <c r="C99" s="7">
        <f>VLOOKUP(A99,元データ!E:N,10,0)</f>
        <v>91</v>
      </c>
      <c r="D99" s="7">
        <f>VLOOKUP(A99,元データ!E:Q,13,0)</f>
        <v>89</v>
      </c>
      <c r="E99" s="8">
        <f t="shared" si="1"/>
        <v>180</v>
      </c>
    </row>
    <row r="100" spans="1:5" x14ac:dyDescent="0.15">
      <c r="A100" s="6" t="s">
        <v>101</v>
      </c>
      <c r="B100" s="7">
        <f>VLOOKUP(A100,元データ!E:J,6,0)+VLOOKUP(A100,元データ!E:L,8,0)</f>
        <v>188</v>
      </c>
      <c r="C100" s="7">
        <f>VLOOKUP(A100,元データ!E:N,10,0)</f>
        <v>167</v>
      </c>
      <c r="D100" s="7">
        <f>VLOOKUP(A100,元データ!E:Q,13,0)</f>
        <v>194</v>
      </c>
      <c r="E100" s="8">
        <f t="shared" si="1"/>
        <v>361</v>
      </c>
    </row>
    <row r="101" spans="1:5" x14ac:dyDescent="0.15">
      <c r="A101" s="6" t="s">
        <v>102</v>
      </c>
      <c r="B101" s="7">
        <f>VLOOKUP(A101,元データ!E:J,6,0)+VLOOKUP(A101,元データ!E:L,8,0)</f>
        <v>153</v>
      </c>
      <c r="C101" s="7">
        <f>VLOOKUP(A101,元データ!E:N,10,0)</f>
        <v>163</v>
      </c>
      <c r="D101" s="7">
        <f>VLOOKUP(A101,元データ!E:Q,13,0)</f>
        <v>177</v>
      </c>
      <c r="E101" s="8">
        <f t="shared" si="1"/>
        <v>340</v>
      </c>
    </row>
    <row r="102" spans="1:5" x14ac:dyDescent="0.15">
      <c r="A102" s="6" t="s">
        <v>103</v>
      </c>
      <c r="B102" s="7">
        <f>VLOOKUP(A102,元データ!E:J,6,0)+VLOOKUP(A102,元データ!E:L,8,0)</f>
        <v>769</v>
      </c>
      <c r="C102" s="7">
        <f>VLOOKUP(A102,元データ!E:N,10,0)</f>
        <v>873</v>
      </c>
      <c r="D102" s="7">
        <f>VLOOKUP(A102,元データ!E:Q,13,0)</f>
        <v>964</v>
      </c>
      <c r="E102" s="8">
        <f t="shared" si="1"/>
        <v>1837</v>
      </c>
    </row>
    <row r="103" spans="1:5" x14ac:dyDescent="0.15">
      <c r="A103" s="6" t="s">
        <v>104</v>
      </c>
      <c r="B103" s="7">
        <f>VLOOKUP(A103,元データ!E:J,6,0)+VLOOKUP(A103,元データ!E:L,8,0)</f>
        <v>434</v>
      </c>
      <c r="C103" s="7">
        <f>VLOOKUP(A103,元データ!E:N,10,0)</f>
        <v>463</v>
      </c>
      <c r="D103" s="7">
        <f>VLOOKUP(A103,元データ!E:Q,13,0)</f>
        <v>509</v>
      </c>
      <c r="E103" s="8">
        <f t="shared" si="1"/>
        <v>972</v>
      </c>
    </row>
    <row r="104" spans="1:5" x14ac:dyDescent="0.15">
      <c r="A104" s="6" t="s">
        <v>105</v>
      </c>
      <c r="B104" s="7">
        <f>VLOOKUP(A104,元データ!E:J,6,0)+VLOOKUP(A104,元データ!E:L,8,0)</f>
        <v>100</v>
      </c>
      <c r="C104" s="7">
        <f>VLOOKUP(A104,元データ!E:N,10,0)</f>
        <v>77</v>
      </c>
      <c r="D104" s="7">
        <f>VLOOKUP(A104,元データ!E:Q,13,0)</f>
        <v>106</v>
      </c>
      <c r="E104" s="8">
        <f t="shared" si="1"/>
        <v>183</v>
      </c>
    </row>
    <row r="105" spans="1:5" x14ac:dyDescent="0.15">
      <c r="A105" s="6" t="s">
        <v>106</v>
      </c>
      <c r="B105" s="7">
        <f>VLOOKUP(A105,元データ!E:J,6,0)+VLOOKUP(A105,元データ!E:L,8,0)</f>
        <v>57</v>
      </c>
      <c r="C105" s="7">
        <f>VLOOKUP(A105,元データ!E:N,10,0)</f>
        <v>47</v>
      </c>
      <c r="D105" s="7">
        <f>VLOOKUP(A105,元データ!E:Q,13,0)</f>
        <v>57</v>
      </c>
      <c r="E105" s="8">
        <f t="shared" si="1"/>
        <v>104</v>
      </c>
    </row>
    <row r="106" spans="1:5" x14ac:dyDescent="0.15">
      <c r="A106" s="6" t="s">
        <v>107</v>
      </c>
      <c r="B106" s="7">
        <f>VLOOKUP(A106,元データ!E:J,6,0)+VLOOKUP(A106,元データ!E:L,8,0)</f>
        <v>64</v>
      </c>
      <c r="C106" s="7">
        <f>VLOOKUP(A106,元データ!E:N,10,0)</f>
        <v>63</v>
      </c>
      <c r="D106" s="7">
        <f>VLOOKUP(A106,元データ!E:Q,13,0)</f>
        <v>66</v>
      </c>
      <c r="E106" s="8">
        <f t="shared" si="1"/>
        <v>129</v>
      </c>
    </row>
    <row r="107" spans="1:5" x14ac:dyDescent="0.15">
      <c r="A107" s="6" t="s">
        <v>108</v>
      </c>
      <c r="B107" s="7">
        <f>VLOOKUP(A107,元データ!E:J,6,0)+VLOOKUP(A107,元データ!E:L,8,0)</f>
        <v>60</v>
      </c>
      <c r="C107" s="7">
        <f>VLOOKUP(A107,元データ!E:N,10,0)</f>
        <v>68</v>
      </c>
      <c r="D107" s="7">
        <f>VLOOKUP(A107,元データ!E:Q,13,0)</f>
        <v>74</v>
      </c>
      <c r="E107" s="8">
        <f t="shared" si="1"/>
        <v>142</v>
      </c>
    </row>
    <row r="108" spans="1:5" x14ac:dyDescent="0.15">
      <c r="A108" s="6" t="s">
        <v>109</v>
      </c>
      <c r="B108" s="7">
        <f>VLOOKUP(A108,元データ!E:J,6,0)+VLOOKUP(A108,元データ!E:L,8,0)</f>
        <v>45</v>
      </c>
      <c r="C108" s="7">
        <f>VLOOKUP(A108,元データ!E:N,10,0)</f>
        <v>36</v>
      </c>
      <c r="D108" s="7">
        <f>VLOOKUP(A108,元データ!E:Q,13,0)</f>
        <v>39</v>
      </c>
      <c r="E108" s="8">
        <f t="shared" si="1"/>
        <v>75</v>
      </c>
    </row>
    <row r="109" spans="1:5" x14ac:dyDescent="0.15">
      <c r="A109" s="6" t="s">
        <v>110</v>
      </c>
      <c r="B109" s="7">
        <f>VLOOKUP(A109,元データ!E:J,6,0)+VLOOKUP(A109,元データ!E:L,8,0)</f>
        <v>97</v>
      </c>
      <c r="C109" s="7">
        <f>VLOOKUP(A109,元データ!E:N,10,0)</f>
        <v>97</v>
      </c>
      <c r="D109" s="7">
        <f>VLOOKUP(A109,元データ!E:Q,13,0)</f>
        <v>102</v>
      </c>
      <c r="E109" s="8">
        <f t="shared" si="1"/>
        <v>199</v>
      </c>
    </row>
    <row r="110" spans="1:5" x14ac:dyDescent="0.15">
      <c r="A110" s="6" t="s">
        <v>111</v>
      </c>
      <c r="B110" s="7">
        <f>VLOOKUP(A110,元データ!E:J,6,0)+VLOOKUP(A110,元データ!E:L,8,0)</f>
        <v>141</v>
      </c>
      <c r="C110" s="7">
        <f>VLOOKUP(A110,元データ!E:N,10,0)</f>
        <v>137</v>
      </c>
      <c r="D110" s="7">
        <f>VLOOKUP(A110,元データ!E:Q,13,0)</f>
        <v>164</v>
      </c>
      <c r="E110" s="8">
        <f t="shared" si="1"/>
        <v>301</v>
      </c>
    </row>
    <row r="111" spans="1:5" x14ac:dyDescent="0.15">
      <c r="A111" s="6" t="s">
        <v>112</v>
      </c>
      <c r="B111" s="7">
        <f>VLOOKUP(A111,元データ!E:J,6,0)+VLOOKUP(A111,元データ!E:L,8,0)</f>
        <v>71</v>
      </c>
      <c r="C111" s="7">
        <f>VLOOKUP(A111,元データ!E:N,10,0)</f>
        <v>79</v>
      </c>
      <c r="D111" s="7">
        <f>VLOOKUP(A111,元データ!E:Q,13,0)</f>
        <v>96</v>
      </c>
      <c r="E111" s="8">
        <f t="shared" si="1"/>
        <v>175</v>
      </c>
    </row>
    <row r="112" spans="1:5" x14ac:dyDescent="0.15">
      <c r="A112" s="6" t="s">
        <v>113</v>
      </c>
      <c r="B112" s="7">
        <f>VLOOKUP(A112,元データ!E:J,6,0)+VLOOKUP(A112,元データ!E:L,8,0)</f>
        <v>0</v>
      </c>
      <c r="C112" s="7">
        <f>VLOOKUP(A112,元データ!E:N,10,0)</f>
        <v>0</v>
      </c>
      <c r="D112" s="7">
        <f>VLOOKUP(A112,元データ!E:Q,13,0)</f>
        <v>0</v>
      </c>
      <c r="E112" s="8">
        <f t="shared" si="1"/>
        <v>0</v>
      </c>
    </row>
    <row r="113" spans="1:5" x14ac:dyDescent="0.15">
      <c r="A113" s="6" t="s">
        <v>114</v>
      </c>
      <c r="B113" s="7">
        <f>VLOOKUP(A113,元データ!E:J,6,0)+VLOOKUP(A113,元データ!E:L,8,0)</f>
        <v>120</v>
      </c>
      <c r="C113" s="7">
        <f>VLOOKUP(A113,元データ!E:N,10,0)</f>
        <v>124</v>
      </c>
      <c r="D113" s="7">
        <f>VLOOKUP(A113,元データ!E:Q,13,0)</f>
        <v>135</v>
      </c>
      <c r="E113" s="8">
        <f t="shared" si="1"/>
        <v>259</v>
      </c>
    </row>
    <row r="114" spans="1:5" x14ac:dyDescent="0.15">
      <c r="A114" s="6" t="s">
        <v>115</v>
      </c>
      <c r="B114" s="7">
        <f>VLOOKUP(A114,元データ!E:J,6,0)+VLOOKUP(A114,元データ!E:L,8,0)</f>
        <v>0</v>
      </c>
      <c r="C114" s="7">
        <f>VLOOKUP(A114,元データ!E:N,10,0)</f>
        <v>0</v>
      </c>
      <c r="D114" s="7">
        <f>VLOOKUP(A114,元データ!E:Q,13,0)</f>
        <v>0</v>
      </c>
      <c r="E114" s="8">
        <f t="shared" si="1"/>
        <v>0</v>
      </c>
    </row>
    <row r="115" spans="1:5" x14ac:dyDescent="0.15">
      <c r="A115" s="6" t="s">
        <v>116</v>
      </c>
      <c r="B115" s="7">
        <f>VLOOKUP(A115,元データ!E:J,6,0)+VLOOKUP(A115,元データ!E:L,8,0)</f>
        <v>294</v>
      </c>
      <c r="C115" s="7">
        <f>VLOOKUP(A115,元データ!E:N,10,0)</f>
        <v>290</v>
      </c>
      <c r="D115" s="7">
        <f>VLOOKUP(A115,元データ!E:Q,13,0)</f>
        <v>303</v>
      </c>
      <c r="E115" s="8">
        <f t="shared" si="1"/>
        <v>593</v>
      </c>
    </row>
    <row r="116" spans="1:5" x14ac:dyDescent="0.15">
      <c r="A116" s="6" t="s">
        <v>117</v>
      </c>
      <c r="B116" s="7">
        <f>VLOOKUP(A116,元データ!E:J,6,0)+VLOOKUP(A116,元データ!E:L,8,0)</f>
        <v>238</v>
      </c>
      <c r="C116" s="7">
        <f>VLOOKUP(A116,元データ!E:N,10,0)</f>
        <v>262</v>
      </c>
      <c r="D116" s="7">
        <f>VLOOKUP(A116,元データ!E:Q,13,0)</f>
        <v>287</v>
      </c>
      <c r="E116" s="8">
        <f t="shared" si="1"/>
        <v>549</v>
      </c>
    </row>
    <row r="117" spans="1:5" x14ac:dyDescent="0.15">
      <c r="A117" s="6" t="s">
        <v>118</v>
      </c>
      <c r="B117" s="7">
        <f>VLOOKUP(A117,元データ!E:J,6,0)+VLOOKUP(A117,元データ!E:L,8,0)</f>
        <v>57</v>
      </c>
      <c r="C117" s="7">
        <f>VLOOKUP(A117,元データ!E:N,10,0)</f>
        <v>44</v>
      </c>
      <c r="D117" s="7">
        <f>VLOOKUP(A117,元データ!E:Q,13,0)</f>
        <v>56</v>
      </c>
      <c r="E117" s="8">
        <f t="shared" si="1"/>
        <v>100</v>
      </c>
    </row>
    <row r="118" spans="1:5" x14ac:dyDescent="0.15">
      <c r="A118" s="6" t="s">
        <v>119</v>
      </c>
      <c r="B118" s="7">
        <f>VLOOKUP(A118,元データ!E:J,6,0)+VLOOKUP(A118,元データ!E:L,8,0)</f>
        <v>110</v>
      </c>
      <c r="C118" s="7">
        <f>VLOOKUP(A118,元データ!E:N,10,0)</f>
        <v>90</v>
      </c>
      <c r="D118" s="7">
        <f>VLOOKUP(A118,元データ!E:Q,13,0)</f>
        <v>73</v>
      </c>
      <c r="E118" s="8">
        <f t="shared" si="1"/>
        <v>163</v>
      </c>
    </row>
    <row r="119" spans="1:5" x14ac:dyDescent="0.15">
      <c r="A119" s="6" t="s">
        <v>120</v>
      </c>
      <c r="B119" s="7">
        <f>VLOOKUP(A119,元データ!E:J,6,0)+VLOOKUP(A119,元データ!E:L,8,0)</f>
        <v>276</v>
      </c>
      <c r="C119" s="7">
        <f>VLOOKUP(A119,元データ!E:N,10,0)</f>
        <v>300</v>
      </c>
      <c r="D119" s="7">
        <f>VLOOKUP(A119,元データ!E:Q,13,0)</f>
        <v>328</v>
      </c>
      <c r="E119" s="8">
        <f t="shared" si="1"/>
        <v>628</v>
      </c>
    </row>
    <row r="120" spans="1:5" x14ac:dyDescent="0.15">
      <c r="A120" s="6" t="s">
        <v>121</v>
      </c>
      <c r="B120" s="7">
        <f>VLOOKUP(A120,元データ!E:J,6,0)+VLOOKUP(A120,元データ!E:L,8,0)</f>
        <v>212</v>
      </c>
      <c r="C120" s="7">
        <f>VLOOKUP(A120,元データ!E:N,10,0)</f>
        <v>226</v>
      </c>
      <c r="D120" s="7">
        <f>VLOOKUP(A120,元データ!E:Q,13,0)</f>
        <v>214</v>
      </c>
      <c r="E120" s="8">
        <f t="shared" si="1"/>
        <v>440</v>
      </c>
    </row>
    <row r="121" spans="1:5" x14ac:dyDescent="0.15">
      <c r="A121" s="6" t="s">
        <v>122</v>
      </c>
      <c r="B121" s="7">
        <f>VLOOKUP(A121,元データ!E:J,6,0)+VLOOKUP(A121,元データ!E:L,8,0)</f>
        <v>309</v>
      </c>
      <c r="C121" s="7">
        <f>VLOOKUP(A121,元データ!E:N,10,0)</f>
        <v>299</v>
      </c>
      <c r="D121" s="7">
        <f>VLOOKUP(A121,元データ!E:Q,13,0)</f>
        <v>336</v>
      </c>
      <c r="E121" s="8">
        <f t="shared" si="1"/>
        <v>635</v>
      </c>
    </row>
    <row r="122" spans="1:5" x14ac:dyDescent="0.15">
      <c r="A122" s="6" t="s">
        <v>123</v>
      </c>
      <c r="B122" s="7">
        <f>VLOOKUP(A122,元データ!E:J,6,0)+VLOOKUP(A122,元データ!E:L,8,0)</f>
        <v>214</v>
      </c>
      <c r="C122" s="7">
        <f>VLOOKUP(A122,元データ!E:N,10,0)</f>
        <v>235</v>
      </c>
      <c r="D122" s="7">
        <f>VLOOKUP(A122,元データ!E:Q,13,0)</f>
        <v>240</v>
      </c>
      <c r="E122" s="8">
        <f t="shared" si="1"/>
        <v>475</v>
      </c>
    </row>
    <row r="123" spans="1:5" x14ac:dyDescent="0.15">
      <c r="A123" s="6" t="s">
        <v>124</v>
      </c>
      <c r="B123" s="7">
        <f>VLOOKUP(A123,元データ!E:J,6,0)+VLOOKUP(A123,元データ!E:L,8,0)</f>
        <v>272</v>
      </c>
      <c r="C123" s="7">
        <f>VLOOKUP(A123,元データ!E:N,10,0)</f>
        <v>386</v>
      </c>
      <c r="D123" s="7">
        <f>VLOOKUP(A123,元データ!E:Q,13,0)</f>
        <v>401</v>
      </c>
      <c r="E123" s="8">
        <f t="shared" si="1"/>
        <v>787</v>
      </c>
    </row>
    <row r="124" spans="1:5" x14ac:dyDescent="0.15">
      <c r="A124" s="6" t="s">
        <v>125</v>
      </c>
      <c r="B124" s="7">
        <f>VLOOKUP(A124,元データ!E:J,6,0)+VLOOKUP(A124,元データ!E:L,8,0)</f>
        <v>121</v>
      </c>
      <c r="C124" s="7">
        <f>VLOOKUP(A124,元データ!E:N,10,0)</f>
        <v>104</v>
      </c>
      <c r="D124" s="7">
        <f>VLOOKUP(A124,元データ!E:Q,13,0)</f>
        <v>138</v>
      </c>
      <c r="E124" s="8">
        <f t="shared" si="1"/>
        <v>242</v>
      </c>
    </row>
    <row r="125" spans="1:5" x14ac:dyDescent="0.15">
      <c r="A125" s="6" t="s">
        <v>126</v>
      </c>
      <c r="B125" s="7">
        <f>VLOOKUP(A125,元データ!E:J,6,0)+VLOOKUP(A125,元データ!E:L,8,0)</f>
        <v>0</v>
      </c>
      <c r="C125" s="7">
        <f>VLOOKUP(A125,元データ!E:N,10,0)</f>
        <v>0</v>
      </c>
      <c r="D125" s="7">
        <f>VLOOKUP(A125,元データ!E:Q,13,0)</f>
        <v>0</v>
      </c>
      <c r="E125" s="8">
        <f t="shared" si="1"/>
        <v>0</v>
      </c>
    </row>
    <row r="126" spans="1:5" x14ac:dyDescent="0.15">
      <c r="A126" s="6" t="s">
        <v>127</v>
      </c>
      <c r="B126" s="7">
        <f>VLOOKUP(A126,元データ!E:J,6,0)+VLOOKUP(A126,元データ!E:L,8,0)</f>
        <v>240</v>
      </c>
      <c r="C126" s="7">
        <f>VLOOKUP(A126,元データ!E:N,10,0)</f>
        <v>258</v>
      </c>
      <c r="D126" s="7">
        <f>VLOOKUP(A126,元データ!E:Q,13,0)</f>
        <v>278</v>
      </c>
      <c r="E126" s="8">
        <f t="shared" si="1"/>
        <v>536</v>
      </c>
    </row>
    <row r="127" spans="1:5" x14ac:dyDescent="0.15">
      <c r="A127" s="6" t="s">
        <v>128</v>
      </c>
      <c r="B127" s="7">
        <f>VLOOKUP(A127,元データ!E:J,6,0)+VLOOKUP(A127,元データ!E:L,8,0)</f>
        <v>355</v>
      </c>
      <c r="C127" s="7">
        <f>VLOOKUP(A127,元データ!E:N,10,0)</f>
        <v>360</v>
      </c>
      <c r="D127" s="7">
        <f>VLOOKUP(A127,元データ!E:Q,13,0)</f>
        <v>396</v>
      </c>
      <c r="E127" s="8">
        <f t="shared" si="1"/>
        <v>756</v>
      </c>
    </row>
    <row r="128" spans="1:5" x14ac:dyDescent="0.15">
      <c r="A128" s="6" t="s">
        <v>129</v>
      </c>
      <c r="B128" s="7">
        <f>VLOOKUP(A128,元データ!E:J,6,0)+VLOOKUP(A128,元データ!E:L,8,0)</f>
        <v>227</v>
      </c>
      <c r="C128" s="7">
        <f>VLOOKUP(A128,元データ!E:N,10,0)</f>
        <v>272</v>
      </c>
      <c r="D128" s="7">
        <f>VLOOKUP(A128,元データ!E:Q,13,0)</f>
        <v>271</v>
      </c>
      <c r="E128" s="8">
        <f t="shared" si="1"/>
        <v>543</v>
      </c>
    </row>
    <row r="129" spans="1:5" x14ac:dyDescent="0.15">
      <c r="A129" s="6" t="s">
        <v>130</v>
      </c>
      <c r="B129" s="7">
        <f>VLOOKUP(A129,元データ!E:J,6,0)+VLOOKUP(A129,元データ!E:L,8,0)</f>
        <v>406</v>
      </c>
      <c r="C129" s="7">
        <f>VLOOKUP(A129,元データ!E:N,10,0)</f>
        <v>434</v>
      </c>
      <c r="D129" s="7">
        <f>VLOOKUP(A129,元データ!E:Q,13,0)</f>
        <v>405</v>
      </c>
      <c r="E129" s="8">
        <f t="shared" ref="E129:E192" si="2">SUM(C129:D129)</f>
        <v>839</v>
      </c>
    </row>
    <row r="130" spans="1:5" x14ac:dyDescent="0.15">
      <c r="A130" s="6" t="s">
        <v>131</v>
      </c>
      <c r="B130" s="7">
        <f>VLOOKUP(A130,元データ!E:J,6,0)+VLOOKUP(A130,元データ!E:L,8,0)</f>
        <v>278</v>
      </c>
      <c r="C130" s="7">
        <f>VLOOKUP(A130,元データ!E:N,10,0)</f>
        <v>314</v>
      </c>
      <c r="D130" s="7">
        <f>VLOOKUP(A130,元データ!E:Q,13,0)</f>
        <v>312</v>
      </c>
      <c r="E130" s="8">
        <f t="shared" si="2"/>
        <v>626</v>
      </c>
    </row>
    <row r="131" spans="1:5" x14ac:dyDescent="0.15">
      <c r="A131" s="6" t="s">
        <v>132</v>
      </c>
      <c r="B131" s="7">
        <f>VLOOKUP(A131,元データ!E:J,6,0)+VLOOKUP(A131,元データ!E:L,8,0)</f>
        <v>262</v>
      </c>
      <c r="C131" s="7">
        <f>VLOOKUP(A131,元データ!E:N,10,0)</f>
        <v>316</v>
      </c>
      <c r="D131" s="7">
        <f>VLOOKUP(A131,元データ!E:Q,13,0)</f>
        <v>316</v>
      </c>
      <c r="E131" s="8">
        <f t="shared" si="2"/>
        <v>632</v>
      </c>
    </row>
    <row r="132" spans="1:5" x14ac:dyDescent="0.15">
      <c r="A132" s="6" t="s">
        <v>133</v>
      </c>
      <c r="B132" s="7">
        <f>VLOOKUP(A132,元データ!E:J,6,0)+VLOOKUP(A132,元データ!E:L,8,0)</f>
        <v>313</v>
      </c>
      <c r="C132" s="7">
        <f>VLOOKUP(A132,元データ!E:N,10,0)</f>
        <v>345</v>
      </c>
      <c r="D132" s="7">
        <f>VLOOKUP(A132,元データ!E:Q,13,0)</f>
        <v>387</v>
      </c>
      <c r="E132" s="8">
        <f t="shared" si="2"/>
        <v>732</v>
      </c>
    </row>
    <row r="133" spans="1:5" x14ac:dyDescent="0.15">
      <c r="A133" s="6" t="s">
        <v>134</v>
      </c>
      <c r="B133" s="7">
        <f>VLOOKUP(A133,元データ!E:J,6,0)+VLOOKUP(A133,元データ!E:L,8,0)</f>
        <v>187</v>
      </c>
      <c r="C133" s="7">
        <f>VLOOKUP(A133,元データ!E:N,10,0)</f>
        <v>237</v>
      </c>
      <c r="D133" s="7">
        <f>VLOOKUP(A133,元データ!E:Q,13,0)</f>
        <v>243</v>
      </c>
      <c r="E133" s="8">
        <f t="shared" si="2"/>
        <v>480</v>
      </c>
    </row>
    <row r="134" spans="1:5" x14ac:dyDescent="0.15">
      <c r="A134" s="6" t="s">
        <v>135</v>
      </c>
      <c r="B134" s="7">
        <f>VLOOKUP(A134,元データ!E:J,6,0)+VLOOKUP(A134,元データ!E:L,8,0)</f>
        <v>153</v>
      </c>
      <c r="C134" s="7">
        <f>VLOOKUP(A134,元データ!E:N,10,0)</f>
        <v>150</v>
      </c>
      <c r="D134" s="7">
        <f>VLOOKUP(A134,元データ!E:Q,13,0)</f>
        <v>178</v>
      </c>
      <c r="E134" s="8">
        <f t="shared" si="2"/>
        <v>328</v>
      </c>
    </row>
    <row r="135" spans="1:5" x14ac:dyDescent="0.15">
      <c r="A135" s="6" t="s">
        <v>136</v>
      </c>
      <c r="B135" s="7">
        <f>VLOOKUP(A135,元データ!E:J,6,0)+VLOOKUP(A135,元データ!E:L,8,0)</f>
        <v>591</v>
      </c>
      <c r="C135" s="7">
        <f>VLOOKUP(A135,元データ!E:N,10,0)</f>
        <v>656</v>
      </c>
      <c r="D135" s="7">
        <f>VLOOKUP(A135,元データ!E:Q,13,0)</f>
        <v>670</v>
      </c>
      <c r="E135" s="8">
        <f t="shared" si="2"/>
        <v>1326</v>
      </c>
    </row>
    <row r="136" spans="1:5" x14ac:dyDescent="0.15">
      <c r="A136" s="6" t="s">
        <v>137</v>
      </c>
      <c r="B136" s="7">
        <f>VLOOKUP(A136,元データ!E:J,6,0)+VLOOKUP(A136,元データ!E:L,8,0)</f>
        <v>299</v>
      </c>
      <c r="C136" s="7">
        <f>VLOOKUP(A136,元データ!E:N,10,0)</f>
        <v>366</v>
      </c>
      <c r="D136" s="7">
        <f>VLOOKUP(A136,元データ!E:Q,13,0)</f>
        <v>392</v>
      </c>
      <c r="E136" s="8">
        <f t="shared" si="2"/>
        <v>758</v>
      </c>
    </row>
    <row r="137" spans="1:5" x14ac:dyDescent="0.15">
      <c r="A137" s="6" t="s">
        <v>138</v>
      </c>
      <c r="B137" s="7">
        <f>VLOOKUP(A137,元データ!E:J,6,0)+VLOOKUP(A137,元データ!E:L,8,0)</f>
        <v>351</v>
      </c>
      <c r="C137" s="7">
        <f>VLOOKUP(A137,元データ!E:N,10,0)</f>
        <v>344</v>
      </c>
      <c r="D137" s="7">
        <f>VLOOKUP(A137,元データ!E:Q,13,0)</f>
        <v>323</v>
      </c>
      <c r="E137" s="8">
        <f t="shared" si="2"/>
        <v>667</v>
      </c>
    </row>
    <row r="138" spans="1:5" x14ac:dyDescent="0.15">
      <c r="A138" s="6" t="s">
        <v>139</v>
      </c>
      <c r="B138" s="7">
        <f>VLOOKUP(A138,元データ!E:J,6,0)+VLOOKUP(A138,元データ!E:L,8,0)</f>
        <v>409</v>
      </c>
      <c r="C138" s="7">
        <f>VLOOKUP(A138,元データ!E:N,10,0)</f>
        <v>437</v>
      </c>
      <c r="D138" s="7">
        <f>VLOOKUP(A138,元データ!E:Q,13,0)</f>
        <v>484</v>
      </c>
      <c r="E138" s="8">
        <f t="shared" si="2"/>
        <v>921</v>
      </c>
    </row>
    <row r="139" spans="1:5" x14ac:dyDescent="0.15">
      <c r="A139" s="6" t="s">
        <v>140</v>
      </c>
      <c r="B139" s="7">
        <f>VLOOKUP(A139,元データ!E:J,6,0)+VLOOKUP(A139,元データ!E:L,8,0)</f>
        <v>150</v>
      </c>
      <c r="C139" s="7">
        <f>VLOOKUP(A139,元データ!E:N,10,0)</f>
        <v>155</v>
      </c>
      <c r="D139" s="7">
        <f>VLOOKUP(A139,元データ!E:Q,13,0)</f>
        <v>150</v>
      </c>
      <c r="E139" s="8">
        <f t="shared" si="2"/>
        <v>305</v>
      </c>
    </row>
    <row r="140" spans="1:5" x14ac:dyDescent="0.15">
      <c r="A140" s="6" t="s">
        <v>141</v>
      </c>
      <c r="B140" s="7">
        <f>VLOOKUP(A140,元データ!E:J,6,0)+VLOOKUP(A140,元データ!E:L,8,0)</f>
        <v>127</v>
      </c>
      <c r="C140" s="7">
        <f>VLOOKUP(A140,元データ!E:N,10,0)</f>
        <v>180</v>
      </c>
      <c r="D140" s="7">
        <f>VLOOKUP(A140,元データ!E:Q,13,0)</f>
        <v>217</v>
      </c>
      <c r="E140" s="8">
        <f t="shared" si="2"/>
        <v>397</v>
      </c>
    </row>
    <row r="141" spans="1:5" x14ac:dyDescent="0.15">
      <c r="A141" s="6" t="s">
        <v>142</v>
      </c>
      <c r="B141" s="7">
        <f>VLOOKUP(A141,元データ!E:J,6,0)+VLOOKUP(A141,元データ!E:L,8,0)</f>
        <v>859</v>
      </c>
      <c r="C141" s="7">
        <f>VLOOKUP(A141,元データ!E:N,10,0)</f>
        <v>892</v>
      </c>
      <c r="D141" s="7">
        <f>VLOOKUP(A141,元データ!E:Q,13,0)</f>
        <v>988</v>
      </c>
      <c r="E141" s="8">
        <f t="shared" si="2"/>
        <v>1880</v>
      </c>
    </row>
    <row r="142" spans="1:5" x14ac:dyDescent="0.15">
      <c r="A142" s="6" t="s">
        <v>143</v>
      </c>
      <c r="B142" s="7">
        <f>VLOOKUP(A142,元データ!E:J,6,0)+VLOOKUP(A142,元データ!E:L,8,0)</f>
        <v>636</v>
      </c>
      <c r="C142" s="7">
        <f>VLOOKUP(A142,元データ!E:N,10,0)</f>
        <v>749</v>
      </c>
      <c r="D142" s="7">
        <f>VLOOKUP(A142,元データ!E:Q,13,0)</f>
        <v>727</v>
      </c>
      <c r="E142" s="8">
        <f t="shared" si="2"/>
        <v>1476</v>
      </c>
    </row>
    <row r="143" spans="1:5" x14ac:dyDescent="0.15">
      <c r="A143" s="6" t="s">
        <v>144</v>
      </c>
      <c r="B143" s="7">
        <f>VLOOKUP(A143,元データ!E:J,6,0)+VLOOKUP(A143,元データ!E:L,8,0)</f>
        <v>633</v>
      </c>
      <c r="C143" s="7">
        <f>VLOOKUP(A143,元データ!E:N,10,0)</f>
        <v>764</v>
      </c>
      <c r="D143" s="7">
        <f>VLOOKUP(A143,元データ!E:Q,13,0)</f>
        <v>757</v>
      </c>
      <c r="E143" s="8">
        <f t="shared" si="2"/>
        <v>1521</v>
      </c>
    </row>
    <row r="144" spans="1:5" x14ac:dyDescent="0.15">
      <c r="A144" s="6" t="s">
        <v>145</v>
      </c>
      <c r="B144" s="7">
        <f>VLOOKUP(A144,元データ!E:J,6,0)+VLOOKUP(A144,元データ!E:L,8,0)</f>
        <v>142</v>
      </c>
      <c r="C144" s="7">
        <f>VLOOKUP(A144,元データ!E:N,10,0)</f>
        <v>154</v>
      </c>
      <c r="D144" s="7">
        <f>VLOOKUP(A144,元データ!E:Q,13,0)</f>
        <v>187</v>
      </c>
      <c r="E144" s="8">
        <f t="shared" si="2"/>
        <v>341</v>
      </c>
    </row>
    <row r="145" spans="1:5" x14ac:dyDescent="0.15">
      <c r="A145" s="6" t="s">
        <v>146</v>
      </c>
      <c r="B145" s="7">
        <f>VLOOKUP(A145,元データ!E:J,6,0)+VLOOKUP(A145,元データ!E:L,8,0)</f>
        <v>113</v>
      </c>
      <c r="C145" s="7">
        <f>VLOOKUP(A145,元データ!E:N,10,0)</f>
        <v>129</v>
      </c>
      <c r="D145" s="7">
        <f>VLOOKUP(A145,元データ!E:Q,13,0)</f>
        <v>132</v>
      </c>
      <c r="E145" s="8">
        <f t="shared" si="2"/>
        <v>261</v>
      </c>
    </row>
    <row r="146" spans="1:5" x14ac:dyDescent="0.15">
      <c r="A146" s="6" t="s">
        <v>147</v>
      </c>
      <c r="B146" s="7">
        <f>VLOOKUP(A146,元データ!E:J,6,0)+VLOOKUP(A146,元データ!E:L,8,0)</f>
        <v>274</v>
      </c>
      <c r="C146" s="7">
        <f>VLOOKUP(A146,元データ!E:N,10,0)</f>
        <v>354</v>
      </c>
      <c r="D146" s="7">
        <f>VLOOKUP(A146,元データ!E:Q,13,0)</f>
        <v>365</v>
      </c>
      <c r="E146" s="8">
        <f t="shared" si="2"/>
        <v>719</v>
      </c>
    </row>
    <row r="147" spans="1:5" x14ac:dyDescent="0.15">
      <c r="A147" s="6" t="s">
        <v>148</v>
      </c>
      <c r="B147" s="7">
        <f>VLOOKUP(A147,元データ!E:J,6,0)+VLOOKUP(A147,元データ!E:L,8,0)</f>
        <v>619</v>
      </c>
      <c r="C147" s="7">
        <f>VLOOKUP(A147,元データ!E:N,10,0)</f>
        <v>727</v>
      </c>
      <c r="D147" s="7">
        <f>VLOOKUP(A147,元データ!E:Q,13,0)</f>
        <v>739</v>
      </c>
      <c r="E147" s="8">
        <f t="shared" si="2"/>
        <v>1466</v>
      </c>
    </row>
    <row r="148" spans="1:5" x14ac:dyDescent="0.15">
      <c r="A148" s="6" t="s">
        <v>149</v>
      </c>
      <c r="B148" s="7">
        <f>VLOOKUP(A148,元データ!E:J,6,0)+VLOOKUP(A148,元データ!E:L,8,0)</f>
        <v>220</v>
      </c>
      <c r="C148" s="7">
        <f>VLOOKUP(A148,元データ!E:N,10,0)</f>
        <v>261</v>
      </c>
      <c r="D148" s="7">
        <f>VLOOKUP(A148,元データ!E:Q,13,0)</f>
        <v>273</v>
      </c>
      <c r="E148" s="8">
        <f t="shared" si="2"/>
        <v>534</v>
      </c>
    </row>
    <row r="149" spans="1:5" x14ac:dyDescent="0.15">
      <c r="A149" s="6" t="s">
        <v>150</v>
      </c>
      <c r="B149" s="7">
        <f>VLOOKUP(A149,元データ!E:J,6,0)+VLOOKUP(A149,元データ!E:L,8,0)</f>
        <v>409</v>
      </c>
      <c r="C149" s="7">
        <f>VLOOKUP(A149,元データ!E:N,10,0)</f>
        <v>619</v>
      </c>
      <c r="D149" s="7">
        <f>VLOOKUP(A149,元データ!E:Q,13,0)</f>
        <v>645</v>
      </c>
      <c r="E149" s="8">
        <f t="shared" si="2"/>
        <v>1264</v>
      </c>
    </row>
    <row r="150" spans="1:5" x14ac:dyDescent="0.15">
      <c r="A150" s="6" t="s">
        <v>151</v>
      </c>
      <c r="B150" s="7">
        <f>VLOOKUP(A150,元データ!E:J,6,0)+VLOOKUP(A150,元データ!E:L,8,0)</f>
        <v>452</v>
      </c>
      <c r="C150" s="7">
        <f>VLOOKUP(A150,元データ!E:N,10,0)</f>
        <v>563</v>
      </c>
      <c r="D150" s="7">
        <f>VLOOKUP(A150,元データ!E:Q,13,0)</f>
        <v>570</v>
      </c>
      <c r="E150" s="8">
        <f t="shared" si="2"/>
        <v>1133</v>
      </c>
    </row>
    <row r="151" spans="1:5" x14ac:dyDescent="0.15">
      <c r="A151" s="6" t="s">
        <v>152</v>
      </c>
      <c r="B151" s="7">
        <f>VLOOKUP(A151,元データ!E:J,6,0)+VLOOKUP(A151,元データ!E:L,8,0)</f>
        <v>336</v>
      </c>
      <c r="C151" s="7">
        <f>VLOOKUP(A151,元データ!E:N,10,0)</f>
        <v>356</v>
      </c>
      <c r="D151" s="7">
        <f>VLOOKUP(A151,元データ!E:Q,13,0)</f>
        <v>392</v>
      </c>
      <c r="E151" s="8">
        <f t="shared" si="2"/>
        <v>748</v>
      </c>
    </row>
    <row r="152" spans="1:5" x14ac:dyDescent="0.15">
      <c r="A152" s="6" t="s">
        <v>153</v>
      </c>
      <c r="B152" s="7">
        <f>VLOOKUP(A152,元データ!E:J,6,0)+VLOOKUP(A152,元データ!E:L,8,0)</f>
        <v>179</v>
      </c>
      <c r="C152" s="7">
        <f>VLOOKUP(A152,元データ!E:N,10,0)</f>
        <v>229</v>
      </c>
      <c r="D152" s="7">
        <f>VLOOKUP(A152,元データ!E:Q,13,0)</f>
        <v>210</v>
      </c>
      <c r="E152" s="8">
        <f t="shared" si="2"/>
        <v>439</v>
      </c>
    </row>
    <row r="153" spans="1:5" x14ac:dyDescent="0.15">
      <c r="A153" s="6" t="s">
        <v>154</v>
      </c>
      <c r="B153" s="7">
        <f>VLOOKUP(A153,元データ!E:J,6,0)+VLOOKUP(A153,元データ!E:L,8,0)</f>
        <v>435</v>
      </c>
      <c r="C153" s="7">
        <f>VLOOKUP(A153,元データ!E:N,10,0)</f>
        <v>490</v>
      </c>
      <c r="D153" s="7">
        <f>VLOOKUP(A153,元データ!E:Q,13,0)</f>
        <v>508</v>
      </c>
      <c r="E153" s="8">
        <f t="shared" si="2"/>
        <v>998</v>
      </c>
    </row>
    <row r="154" spans="1:5" x14ac:dyDescent="0.15">
      <c r="A154" s="6" t="s">
        <v>155</v>
      </c>
      <c r="B154" s="7">
        <f>VLOOKUP(A154,元データ!E:J,6,0)+VLOOKUP(A154,元データ!E:L,8,0)</f>
        <v>233</v>
      </c>
      <c r="C154" s="7">
        <f>VLOOKUP(A154,元データ!E:N,10,0)</f>
        <v>259</v>
      </c>
      <c r="D154" s="7">
        <f>VLOOKUP(A154,元データ!E:Q,13,0)</f>
        <v>265</v>
      </c>
      <c r="E154" s="8">
        <f t="shared" si="2"/>
        <v>524</v>
      </c>
    </row>
    <row r="155" spans="1:5" x14ac:dyDescent="0.15">
      <c r="A155" s="6" t="s">
        <v>156</v>
      </c>
      <c r="B155" s="7">
        <f>VLOOKUP(A155,元データ!E:J,6,0)+VLOOKUP(A155,元データ!E:L,8,0)</f>
        <v>213</v>
      </c>
      <c r="C155" s="7">
        <f>VLOOKUP(A155,元データ!E:N,10,0)</f>
        <v>238</v>
      </c>
      <c r="D155" s="7">
        <f>VLOOKUP(A155,元データ!E:Q,13,0)</f>
        <v>277</v>
      </c>
      <c r="E155" s="8">
        <f t="shared" si="2"/>
        <v>515</v>
      </c>
    </row>
    <row r="156" spans="1:5" x14ac:dyDescent="0.15">
      <c r="A156" s="6" t="s">
        <v>157</v>
      </c>
      <c r="B156" s="7">
        <f>VLOOKUP(A156,元データ!E:J,6,0)+VLOOKUP(A156,元データ!E:L,8,0)</f>
        <v>82</v>
      </c>
      <c r="C156" s="7">
        <f>VLOOKUP(A156,元データ!E:N,10,0)</f>
        <v>58</v>
      </c>
      <c r="D156" s="7">
        <f>VLOOKUP(A156,元データ!E:Q,13,0)</f>
        <v>81</v>
      </c>
      <c r="E156" s="8">
        <f t="shared" si="2"/>
        <v>139</v>
      </c>
    </row>
    <row r="157" spans="1:5" x14ac:dyDescent="0.15">
      <c r="A157" s="6" t="s">
        <v>158</v>
      </c>
      <c r="B157" s="7">
        <f>VLOOKUP(A157,元データ!E:J,6,0)+VLOOKUP(A157,元データ!E:L,8,0)</f>
        <v>694</v>
      </c>
      <c r="C157" s="7">
        <f>VLOOKUP(A157,元データ!E:N,10,0)</f>
        <v>738</v>
      </c>
      <c r="D157" s="7">
        <f>VLOOKUP(A157,元データ!E:Q,13,0)</f>
        <v>732</v>
      </c>
      <c r="E157" s="8">
        <f t="shared" si="2"/>
        <v>1470</v>
      </c>
    </row>
    <row r="158" spans="1:5" x14ac:dyDescent="0.15">
      <c r="A158" s="6" t="s">
        <v>159</v>
      </c>
      <c r="B158" s="7">
        <f>VLOOKUP(A158,元データ!E:J,6,0)+VLOOKUP(A158,元データ!E:L,8,0)</f>
        <v>900</v>
      </c>
      <c r="C158" s="7">
        <f>VLOOKUP(A158,元データ!E:N,10,0)</f>
        <v>929</v>
      </c>
      <c r="D158" s="7">
        <f>VLOOKUP(A158,元データ!E:Q,13,0)</f>
        <v>937</v>
      </c>
      <c r="E158" s="8">
        <f t="shared" si="2"/>
        <v>1866</v>
      </c>
    </row>
    <row r="159" spans="1:5" x14ac:dyDescent="0.15">
      <c r="A159" s="6" t="s">
        <v>160</v>
      </c>
      <c r="B159" s="7">
        <f>VLOOKUP(A159,元データ!E:J,6,0)+VLOOKUP(A159,元データ!E:L,8,0)</f>
        <v>944</v>
      </c>
      <c r="C159" s="7">
        <f>VLOOKUP(A159,元データ!E:N,10,0)</f>
        <v>1063</v>
      </c>
      <c r="D159" s="7">
        <f>VLOOKUP(A159,元データ!E:Q,13,0)</f>
        <v>1084</v>
      </c>
      <c r="E159" s="8">
        <f t="shared" si="2"/>
        <v>2147</v>
      </c>
    </row>
    <row r="160" spans="1:5" x14ac:dyDescent="0.15">
      <c r="A160" s="6" t="s">
        <v>161</v>
      </c>
      <c r="B160" s="7">
        <f>VLOOKUP(A160,元データ!E:J,6,0)+VLOOKUP(A160,元データ!E:L,8,0)</f>
        <v>301</v>
      </c>
      <c r="C160" s="7">
        <f>VLOOKUP(A160,元データ!E:N,10,0)</f>
        <v>376</v>
      </c>
      <c r="D160" s="7">
        <f>VLOOKUP(A160,元データ!E:Q,13,0)</f>
        <v>383</v>
      </c>
      <c r="E160" s="8">
        <f t="shared" si="2"/>
        <v>759</v>
      </c>
    </row>
    <row r="161" spans="1:5" x14ac:dyDescent="0.15">
      <c r="A161" s="6" t="s">
        <v>162</v>
      </c>
      <c r="B161" s="7">
        <f>VLOOKUP(A161,元データ!E:J,6,0)+VLOOKUP(A161,元データ!E:L,8,0)</f>
        <v>678</v>
      </c>
      <c r="C161" s="7">
        <f>VLOOKUP(A161,元データ!E:N,10,0)</f>
        <v>797</v>
      </c>
      <c r="D161" s="7">
        <f>VLOOKUP(A161,元データ!E:Q,13,0)</f>
        <v>805</v>
      </c>
      <c r="E161" s="8">
        <f t="shared" si="2"/>
        <v>1602</v>
      </c>
    </row>
    <row r="162" spans="1:5" x14ac:dyDescent="0.15">
      <c r="A162" s="6" t="s">
        <v>163</v>
      </c>
      <c r="B162" s="7">
        <f>VLOOKUP(A162,元データ!E:J,6,0)+VLOOKUP(A162,元データ!E:L,8,0)</f>
        <v>742</v>
      </c>
      <c r="C162" s="7">
        <f>VLOOKUP(A162,元データ!E:N,10,0)</f>
        <v>822</v>
      </c>
      <c r="D162" s="7">
        <f>VLOOKUP(A162,元データ!E:Q,13,0)</f>
        <v>831</v>
      </c>
      <c r="E162" s="8">
        <f t="shared" si="2"/>
        <v>1653</v>
      </c>
    </row>
    <row r="163" spans="1:5" x14ac:dyDescent="0.15">
      <c r="A163" s="6" t="s">
        <v>164</v>
      </c>
      <c r="B163" s="7">
        <f>VLOOKUP(A163,元データ!E:J,6,0)+VLOOKUP(A163,元データ!E:L,8,0)</f>
        <v>291</v>
      </c>
      <c r="C163" s="7">
        <f>VLOOKUP(A163,元データ!E:N,10,0)</f>
        <v>352</v>
      </c>
      <c r="D163" s="7">
        <f>VLOOKUP(A163,元データ!E:Q,13,0)</f>
        <v>354</v>
      </c>
      <c r="E163" s="8">
        <f t="shared" si="2"/>
        <v>706</v>
      </c>
    </row>
    <row r="164" spans="1:5" x14ac:dyDescent="0.15">
      <c r="A164" s="6" t="s">
        <v>165</v>
      </c>
      <c r="B164" s="7">
        <f>VLOOKUP(A164,元データ!E:J,6,0)+VLOOKUP(A164,元データ!E:L,8,0)</f>
        <v>390</v>
      </c>
      <c r="C164" s="7">
        <f>VLOOKUP(A164,元データ!E:N,10,0)</f>
        <v>440</v>
      </c>
      <c r="D164" s="7">
        <f>VLOOKUP(A164,元データ!E:Q,13,0)</f>
        <v>470</v>
      </c>
      <c r="E164" s="8">
        <f t="shared" si="2"/>
        <v>910</v>
      </c>
    </row>
    <row r="165" spans="1:5" x14ac:dyDescent="0.15">
      <c r="A165" s="6" t="s">
        <v>166</v>
      </c>
      <c r="B165" s="7">
        <f>VLOOKUP(A165,元データ!E:J,6,0)+VLOOKUP(A165,元データ!E:L,8,0)</f>
        <v>344</v>
      </c>
      <c r="C165" s="7">
        <f>VLOOKUP(A165,元データ!E:N,10,0)</f>
        <v>415</v>
      </c>
      <c r="D165" s="7">
        <f>VLOOKUP(A165,元データ!E:Q,13,0)</f>
        <v>446</v>
      </c>
      <c r="E165" s="8">
        <f t="shared" si="2"/>
        <v>861</v>
      </c>
    </row>
    <row r="166" spans="1:5" x14ac:dyDescent="0.15">
      <c r="A166" s="6" t="s">
        <v>167</v>
      </c>
      <c r="B166" s="7">
        <f>VLOOKUP(A166,元データ!E:J,6,0)+VLOOKUP(A166,元データ!E:L,8,0)</f>
        <v>703</v>
      </c>
      <c r="C166" s="7">
        <f>VLOOKUP(A166,元データ!E:N,10,0)</f>
        <v>816</v>
      </c>
      <c r="D166" s="7">
        <f>VLOOKUP(A166,元データ!E:Q,13,0)</f>
        <v>874</v>
      </c>
      <c r="E166" s="8">
        <f t="shared" si="2"/>
        <v>1690</v>
      </c>
    </row>
    <row r="167" spans="1:5" x14ac:dyDescent="0.15">
      <c r="A167" s="6" t="s">
        <v>168</v>
      </c>
      <c r="B167" s="7">
        <f>VLOOKUP(A167,元データ!E:J,6,0)+VLOOKUP(A167,元データ!E:L,8,0)</f>
        <v>586</v>
      </c>
      <c r="C167" s="7">
        <f>VLOOKUP(A167,元データ!E:N,10,0)</f>
        <v>737</v>
      </c>
      <c r="D167" s="7">
        <f>VLOOKUP(A167,元データ!E:Q,13,0)</f>
        <v>771</v>
      </c>
      <c r="E167" s="8">
        <f t="shared" si="2"/>
        <v>1508</v>
      </c>
    </row>
    <row r="168" spans="1:5" x14ac:dyDescent="0.15">
      <c r="A168" s="6" t="s">
        <v>169</v>
      </c>
      <c r="B168" s="7">
        <f>VLOOKUP(A168,元データ!E:J,6,0)+VLOOKUP(A168,元データ!E:L,8,0)</f>
        <v>690</v>
      </c>
      <c r="C168" s="7">
        <f>VLOOKUP(A168,元データ!E:N,10,0)</f>
        <v>724</v>
      </c>
      <c r="D168" s="7">
        <f>VLOOKUP(A168,元データ!E:Q,13,0)</f>
        <v>756</v>
      </c>
      <c r="E168" s="8">
        <f t="shared" si="2"/>
        <v>1480</v>
      </c>
    </row>
    <row r="169" spans="1:5" x14ac:dyDescent="0.15">
      <c r="A169" s="6" t="s">
        <v>170</v>
      </c>
      <c r="B169" s="7">
        <f>VLOOKUP(A169,元データ!E:J,6,0)+VLOOKUP(A169,元データ!E:L,8,0)</f>
        <v>656</v>
      </c>
      <c r="C169" s="7">
        <f>VLOOKUP(A169,元データ!E:N,10,0)</f>
        <v>786</v>
      </c>
      <c r="D169" s="7">
        <f>VLOOKUP(A169,元データ!E:Q,13,0)</f>
        <v>856</v>
      </c>
      <c r="E169" s="8">
        <f t="shared" si="2"/>
        <v>1642</v>
      </c>
    </row>
    <row r="170" spans="1:5" x14ac:dyDescent="0.15">
      <c r="A170" s="6" t="s">
        <v>171</v>
      </c>
      <c r="B170" s="7">
        <f>VLOOKUP(A170,元データ!E:J,6,0)+VLOOKUP(A170,元データ!E:L,8,0)</f>
        <v>490</v>
      </c>
      <c r="C170" s="7">
        <f>VLOOKUP(A170,元データ!E:N,10,0)</f>
        <v>541</v>
      </c>
      <c r="D170" s="7">
        <f>VLOOKUP(A170,元データ!E:Q,13,0)</f>
        <v>582</v>
      </c>
      <c r="E170" s="8">
        <f t="shared" si="2"/>
        <v>1123</v>
      </c>
    </row>
    <row r="171" spans="1:5" x14ac:dyDescent="0.15">
      <c r="A171" s="6" t="s">
        <v>172</v>
      </c>
      <c r="B171" s="7">
        <f>VLOOKUP(A171,元データ!E:J,6,0)+VLOOKUP(A171,元データ!E:L,8,0)</f>
        <v>349</v>
      </c>
      <c r="C171" s="7">
        <f>VLOOKUP(A171,元データ!E:N,10,0)</f>
        <v>437</v>
      </c>
      <c r="D171" s="7">
        <f>VLOOKUP(A171,元データ!E:Q,13,0)</f>
        <v>449</v>
      </c>
      <c r="E171" s="8">
        <f t="shared" si="2"/>
        <v>886</v>
      </c>
    </row>
    <row r="172" spans="1:5" x14ac:dyDescent="0.15">
      <c r="A172" s="6" t="s">
        <v>173</v>
      </c>
      <c r="B172" s="7">
        <f>VLOOKUP(A172,元データ!E:J,6,0)+VLOOKUP(A172,元データ!E:L,8,0)</f>
        <v>407</v>
      </c>
      <c r="C172" s="7">
        <f>VLOOKUP(A172,元データ!E:N,10,0)</f>
        <v>451</v>
      </c>
      <c r="D172" s="7">
        <f>VLOOKUP(A172,元データ!E:Q,13,0)</f>
        <v>471</v>
      </c>
      <c r="E172" s="8">
        <f t="shared" si="2"/>
        <v>922</v>
      </c>
    </row>
    <row r="173" spans="1:5" x14ac:dyDescent="0.15">
      <c r="A173" s="6" t="s">
        <v>174</v>
      </c>
      <c r="B173" s="7">
        <f>VLOOKUP(A173,元データ!E:J,6,0)+VLOOKUP(A173,元データ!E:L,8,0)</f>
        <v>152</v>
      </c>
      <c r="C173" s="7">
        <f>VLOOKUP(A173,元データ!E:N,10,0)</f>
        <v>174</v>
      </c>
      <c r="D173" s="7">
        <f>VLOOKUP(A173,元データ!E:Q,13,0)</f>
        <v>161</v>
      </c>
      <c r="E173" s="8">
        <f t="shared" si="2"/>
        <v>335</v>
      </c>
    </row>
    <row r="174" spans="1:5" x14ac:dyDescent="0.15">
      <c r="A174" s="6" t="s">
        <v>175</v>
      </c>
      <c r="B174" s="7">
        <f>VLOOKUP(A174,元データ!E:J,6,0)+VLOOKUP(A174,元データ!E:L,8,0)</f>
        <v>359</v>
      </c>
      <c r="C174" s="7">
        <f>VLOOKUP(A174,元データ!E:N,10,0)</f>
        <v>404</v>
      </c>
      <c r="D174" s="7">
        <f>VLOOKUP(A174,元データ!E:Q,13,0)</f>
        <v>426</v>
      </c>
      <c r="E174" s="8">
        <f t="shared" si="2"/>
        <v>830</v>
      </c>
    </row>
    <row r="175" spans="1:5" x14ac:dyDescent="0.15">
      <c r="A175" s="6" t="s">
        <v>176</v>
      </c>
      <c r="B175" s="7">
        <f>VLOOKUP(A175,元データ!E:J,6,0)+VLOOKUP(A175,元データ!E:L,8,0)</f>
        <v>609</v>
      </c>
      <c r="C175" s="7">
        <f>VLOOKUP(A175,元データ!E:N,10,0)</f>
        <v>709</v>
      </c>
      <c r="D175" s="7">
        <f>VLOOKUP(A175,元データ!E:Q,13,0)</f>
        <v>728</v>
      </c>
      <c r="E175" s="8">
        <f t="shared" si="2"/>
        <v>1437</v>
      </c>
    </row>
    <row r="176" spans="1:5" x14ac:dyDescent="0.15">
      <c r="A176" s="6" t="s">
        <v>177</v>
      </c>
      <c r="B176" s="7">
        <f>VLOOKUP(A176,元データ!E:J,6,0)+VLOOKUP(A176,元データ!E:L,8,0)</f>
        <v>347</v>
      </c>
      <c r="C176" s="7">
        <f>VLOOKUP(A176,元データ!E:N,10,0)</f>
        <v>400</v>
      </c>
      <c r="D176" s="7">
        <f>VLOOKUP(A176,元データ!E:Q,13,0)</f>
        <v>408</v>
      </c>
      <c r="E176" s="8">
        <f t="shared" si="2"/>
        <v>808</v>
      </c>
    </row>
    <row r="177" spans="1:5" x14ac:dyDescent="0.15">
      <c r="A177" s="6" t="s">
        <v>178</v>
      </c>
      <c r="B177" s="7">
        <f>VLOOKUP(A177,元データ!E:J,6,0)+VLOOKUP(A177,元データ!E:L,8,0)</f>
        <v>362</v>
      </c>
      <c r="C177" s="7">
        <f>VLOOKUP(A177,元データ!E:N,10,0)</f>
        <v>410</v>
      </c>
      <c r="D177" s="7">
        <f>VLOOKUP(A177,元データ!E:Q,13,0)</f>
        <v>430</v>
      </c>
      <c r="E177" s="8">
        <f t="shared" si="2"/>
        <v>840</v>
      </c>
    </row>
    <row r="178" spans="1:5" x14ac:dyDescent="0.15">
      <c r="A178" s="6" t="s">
        <v>179</v>
      </c>
      <c r="B178" s="7">
        <f>VLOOKUP(A178,元データ!E:J,6,0)+VLOOKUP(A178,元データ!E:L,8,0)</f>
        <v>291</v>
      </c>
      <c r="C178" s="7">
        <f>VLOOKUP(A178,元データ!E:N,10,0)</f>
        <v>282</v>
      </c>
      <c r="D178" s="7">
        <f>VLOOKUP(A178,元データ!E:Q,13,0)</f>
        <v>329</v>
      </c>
      <c r="E178" s="8">
        <f t="shared" si="2"/>
        <v>611</v>
      </c>
    </row>
    <row r="179" spans="1:5" x14ac:dyDescent="0.15">
      <c r="A179" s="6" t="s">
        <v>180</v>
      </c>
      <c r="B179" s="7">
        <f>VLOOKUP(A179,元データ!E:J,6,0)+VLOOKUP(A179,元データ!E:L,8,0)</f>
        <v>214</v>
      </c>
      <c r="C179" s="7">
        <f>VLOOKUP(A179,元データ!E:N,10,0)</f>
        <v>242</v>
      </c>
      <c r="D179" s="7">
        <f>VLOOKUP(A179,元データ!E:Q,13,0)</f>
        <v>248</v>
      </c>
      <c r="E179" s="8">
        <f t="shared" si="2"/>
        <v>490</v>
      </c>
    </row>
    <row r="180" spans="1:5" x14ac:dyDescent="0.15">
      <c r="A180" s="6" t="s">
        <v>181</v>
      </c>
      <c r="B180" s="7">
        <f>VLOOKUP(A180,元データ!E:J,6,0)+VLOOKUP(A180,元データ!E:L,8,0)</f>
        <v>247</v>
      </c>
      <c r="C180" s="7">
        <f>VLOOKUP(A180,元データ!E:N,10,0)</f>
        <v>295</v>
      </c>
      <c r="D180" s="7">
        <f>VLOOKUP(A180,元データ!E:Q,13,0)</f>
        <v>319</v>
      </c>
      <c r="E180" s="8">
        <f t="shared" si="2"/>
        <v>614</v>
      </c>
    </row>
    <row r="181" spans="1:5" x14ac:dyDescent="0.15">
      <c r="A181" s="6" t="s">
        <v>182</v>
      </c>
      <c r="B181" s="7">
        <f>VLOOKUP(A181,元データ!E:J,6,0)+VLOOKUP(A181,元データ!E:L,8,0)</f>
        <v>278</v>
      </c>
      <c r="C181" s="7">
        <f>VLOOKUP(A181,元データ!E:N,10,0)</f>
        <v>328</v>
      </c>
      <c r="D181" s="7">
        <f>VLOOKUP(A181,元データ!E:Q,13,0)</f>
        <v>343</v>
      </c>
      <c r="E181" s="8">
        <f t="shared" si="2"/>
        <v>671</v>
      </c>
    </row>
    <row r="182" spans="1:5" x14ac:dyDescent="0.15">
      <c r="A182" s="6" t="s">
        <v>183</v>
      </c>
      <c r="B182" s="7">
        <f>VLOOKUP(A182,元データ!E:J,6,0)+VLOOKUP(A182,元データ!E:L,8,0)</f>
        <v>315</v>
      </c>
      <c r="C182" s="7">
        <f>VLOOKUP(A182,元データ!E:N,10,0)</f>
        <v>405</v>
      </c>
      <c r="D182" s="7">
        <f>VLOOKUP(A182,元データ!E:Q,13,0)</f>
        <v>411</v>
      </c>
      <c r="E182" s="8">
        <f t="shared" si="2"/>
        <v>816</v>
      </c>
    </row>
    <row r="183" spans="1:5" x14ac:dyDescent="0.15">
      <c r="A183" s="6" t="s">
        <v>184</v>
      </c>
      <c r="B183" s="7">
        <f>VLOOKUP(A183,元データ!E:J,6,0)+VLOOKUP(A183,元データ!E:L,8,0)</f>
        <v>0</v>
      </c>
      <c r="C183" s="7">
        <f>VLOOKUP(A183,元データ!E:N,10,0)</f>
        <v>0</v>
      </c>
      <c r="D183" s="7">
        <f>VLOOKUP(A183,元データ!E:Q,13,0)</f>
        <v>0</v>
      </c>
      <c r="E183" s="8">
        <f t="shared" si="2"/>
        <v>0</v>
      </c>
    </row>
    <row r="184" spans="1:5" x14ac:dyDescent="0.15">
      <c r="A184" s="6" t="s">
        <v>185</v>
      </c>
      <c r="B184" s="7">
        <f>VLOOKUP(A184,元データ!E:J,6,0)+VLOOKUP(A184,元データ!E:L,8,0)</f>
        <v>0</v>
      </c>
      <c r="C184" s="7">
        <f>VLOOKUP(A184,元データ!E:N,10,0)</f>
        <v>0</v>
      </c>
      <c r="D184" s="7">
        <f>VLOOKUP(A184,元データ!E:Q,13,0)</f>
        <v>0</v>
      </c>
      <c r="E184" s="8">
        <f t="shared" si="2"/>
        <v>0</v>
      </c>
    </row>
    <row r="185" spans="1:5" x14ac:dyDescent="0.15">
      <c r="A185" s="6" t="s">
        <v>186</v>
      </c>
      <c r="B185" s="7">
        <f>VLOOKUP(A185,元データ!E:J,6,0)+VLOOKUP(A185,元データ!E:L,8,0)</f>
        <v>529</v>
      </c>
      <c r="C185" s="7">
        <f>VLOOKUP(A185,元データ!E:N,10,0)</f>
        <v>708</v>
      </c>
      <c r="D185" s="7">
        <f>VLOOKUP(A185,元データ!E:Q,13,0)</f>
        <v>711</v>
      </c>
      <c r="E185" s="8">
        <f t="shared" si="2"/>
        <v>1419</v>
      </c>
    </row>
    <row r="186" spans="1:5" x14ac:dyDescent="0.15">
      <c r="A186" s="6" t="s">
        <v>187</v>
      </c>
      <c r="B186" s="7">
        <f>VLOOKUP(A186,元データ!E:J,6,0)+VLOOKUP(A186,元データ!E:L,8,0)</f>
        <v>292</v>
      </c>
      <c r="C186" s="7">
        <f>VLOOKUP(A186,元データ!E:N,10,0)</f>
        <v>358</v>
      </c>
      <c r="D186" s="7">
        <f>VLOOKUP(A186,元データ!E:Q,13,0)</f>
        <v>360</v>
      </c>
      <c r="E186" s="8">
        <f t="shared" si="2"/>
        <v>718</v>
      </c>
    </row>
    <row r="187" spans="1:5" x14ac:dyDescent="0.15">
      <c r="A187" s="6" t="s">
        <v>188</v>
      </c>
      <c r="B187" s="7">
        <f>VLOOKUP(A187,元データ!E:J,6,0)+VLOOKUP(A187,元データ!E:L,8,0)</f>
        <v>446</v>
      </c>
      <c r="C187" s="7">
        <f>VLOOKUP(A187,元データ!E:N,10,0)</f>
        <v>537</v>
      </c>
      <c r="D187" s="7">
        <f>VLOOKUP(A187,元データ!E:Q,13,0)</f>
        <v>479</v>
      </c>
      <c r="E187" s="8">
        <f t="shared" si="2"/>
        <v>1016</v>
      </c>
    </row>
    <row r="188" spans="1:5" x14ac:dyDescent="0.15">
      <c r="A188" s="6" t="s">
        <v>189</v>
      </c>
      <c r="B188" s="7">
        <f>VLOOKUP(A188,元データ!E:J,6,0)+VLOOKUP(A188,元データ!E:L,8,0)</f>
        <v>94</v>
      </c>
      <c r="C188" s="7">
        <f>VLOOKUP(A188,元データ!E:N,10,0)</f>
        <v>74</v>
      </c>
      <c r="D188" s="7">
        <f>VLOOKUP(A188,元データ!E:Q,13,0)</f>
        <v>95</v>
      </c>
      <c r="E188" s="8">
        <f t="shared" si="2"/>
        <v>169</v>
      </c>
    </row>
    <row r="189" spans="1:5" x14ac:dyDescent="0.15">
      <c r="A189" s="6" t="s">
        <v>190</v>
      </c>
      <c r="B189" s="7">
        <f>VLOOKUP(A189,元データ!E:J,6,0)+VLOOKUP(A189,元データ!E:L,8,0)</f>
        <v>114</v>
      </c>
      <c r="C189" s="7">
        <f>VLOOKUP(A189,元データ!E:N,10,0)</f>
        <v>166</v>
      </c>
      <c r="D189" s="7">
        <f>VLOOKUP(A189,元データ!E:Q,13,0)</f>
        <v>183</v>
      </c>
      <c r="E189" s="8">
        <f t="shared" si="2"/>
        <v>349</v>
      </c>
    </row>
    <row r="190" spans="1:5" x14ac:dyDescent="0.15">
      <c r="A190" s="6" t="s">
        <v>191</v>
      </c>
      <c r="B190" s="7">
        <f>VLOOKUP(A190,元データ!E:J,6,0)+VLOOKUP(A190,元データ!E:L,8,0)</f>
        <v>342</v>
      </c>
      <c r="C190" s="7">
        <f>VLOOKUP(A190,元データ!E:N,10,0)</f>
        <v>450</v>
      </c>
      <c r="D190" s="7">
        <f>VLOOKUP(A190,元データ!E:Q,13,0)</f>
        <v>443</v>
      </c>
      <c r="E190" s="8">
        <f t="shared" si="2"/>
        <v>893</v>
      </c>
    </row>
    <row r="191" spans="1:5" x14ac:dyDescent="0.15">
      <c r="A191" s="6" t="s">
        <v>192</v>
      </c>
      <c r="B191" s="7">
        <f>VLOOKUP(A191,元データ!E:J,6,0)+VLOOKUP(A191,元データ!E:L,8,0)</f>
        <v>0</v>
      </c>
      <c r="C191" s="7">
        <f>VLOOKUP(A191,元データ!E:N,10,0)</f>
        <v>0</v>
      </c>
      <c r="D191" s="7">
        <f>VLOOKUP(A191,元データ!E:Q,13,0)</f>
        <v>0</v>
      </c>
      <c r="E191" s="8">
        <f t="shared" si="2"/>
        <v>0</v>
      </c>
    </row>
    <row r="192" spans="1:5" x14ac:dyDescent="0.15">
      <c r="A192" s="6" t="s">
        <v>193</v>
      </c>
      <c r="B192" s="7">
        <f>VLOOKUP(A192,元データ!E:J,6,0)+VLOOKUP(A192,元データ!E:L,8,0)</f>
        <v>22</v>
      </c>
      <c r="C192" s="7">
        <f>VLOOKUP(A192,元データ!E:N,10,0)</f>
        <v>23</v>
      </c>
      <c r="D192" s="7">
        <f>VLOOKUP(A192,元データ!E:Q,13,0)</f>
        <v>21</v>
      </c>
      <c r="E192" s="8">
        <f t="shared" si="2"/>
        <v>44</v>
      </c>
    </row>
    <row r="193" spans="1:5" x14ac:dyDescent="0.15">
      <c r="A193" s="6" t="s">
        <v>194</v>
      </c>
      <c r="B193" s="7">
        <f>VLOOKUP(A193,元データ!E:J,6,0)+VLOOKUP(A193,元データ!E:L,8,0)</f>
        <v>109</v>
      </c>
      <c r="C193" s="7">
        <f>VLOOKUP(A193,元データ!E:N,10,0)</f>
        <v>133</v>
      </c>
      <c r="D193" s="7">
        <f>VLOOKUP(A193,元データ!E:Q,13,0)</f>
        <v>141</v>
      </c>
      <c r="E193" s="8">
        <f t="shared" ref="E193:E220" si="3">SUM(C193:D193)</f>
        <v>274</v>
      </c>
    </row>
    <row r="194" spans="1:5" x14ac:dyDescent="0.15">
      <c r="A194" s="6" t="s">
        <v>195</v>
      </c>
      <c r="B194" s="7">
        <f>VLOOKUP(A194,元データ!E:J,6,0)+VLOOKUP(A194,元データ!E:L,8,0)</f>
        <v>90</v>
      </c>
      <c r="C194" s="7">
        <f>VLOOKUP(A194,元データ!E:N,10,0)</f>
        <v>101</v>
      </c>
      <c r="D194" s="7">
        <f>VLOOKUP(A194,元データ!E:Q,13,0)</f>
        <v>103</v>
      </c>
      <c r="E194" s="8">
        <f t="shared" si="3"/>
        <v>204</v>
      </c>
    </row>
    <row r="195" spans="1:5" x14ac:dyDescent="0.15">
      <c r="A195" s="6" t="s">
        <v>196</v>
      </c>
      <c r="B195" s="7">
        <f>VLOOKUP(A195,元データ!E:J,6,0)+VLOOKUP(A195,元データ!E:L,8,0)</f>
        <v>398</v>
      </c>
      <c r="C195" s="7">
        <f>VLOOKUP(A195,元データ!E:N,10,0)</f>
        <v>456</v>
      </c>
      <c r="D195" s="7">
        <f>VLOOKUP(A195,元データ!E:Q,13,0)</f>
        <v>450</v>
      </c>
      <c r="E195" s="8">
        <f t="shared" si="3"/>
        <v>906</v>
      </c>
    </row>
    <row r="196" spans="1:5" x14ac:dyDescent="0.15">
      <c r="A196" s="6" t="s">
        <v>197</v>
      </c>
      <c r="B196" s="7">
        <f>VLOOKUP(A196,元データ!E:J,6,0)+VLOOKUP(A196,元データ!E:L,8,0)</f>
        <v>207</v>
      </c>
      <c r="C196" s="7">
        <f>VLOOKUP(A196,元データ!E:N,10,0)</f>
        <v>207</v>
      </c>
      <c r="D196" s="7">
        <f>VLOOKUP(A196,元データ!E:Q,13,0)</f>
        <v>218</v>
      </c>
      <c r="E196" s="8">
        <f t="shared" si="3"/>
        <v>425</v>
      </c>
    </row>
    <row r="197" spans="1:5" x14ac:dyDescent="0.15">
      <c r="A197" s="6" t="s">
        <v>198</v>
      </c>
      <c r="B197" s="7">
        <f>VLOOKUP(A197,元データ!E:J,6,0)+VLOOKUP(A197,元データ!E:L,8,0)</f>
        <v>301</v>
      </c>
      <c r="C197" s="7">
        <f>VLOOKUP(A197,元データ!E:N,10,0)</f>
        <v>359</v>
      </c>
      <c r="D197" s="7">
        <f>VLOOKUP(A197,元データ!E:Q,13,0)</f>
        <v>368</v>
      </c>
      <c r="E197" s="8">
        <f t="shared" si="3"/>
        <v>727</v>
      </c>
    </row>
    <row r="198" spans="1:5" x14ac:dyDescent="0.15">
      <c r="A198" s="6" t="s">
        <v>199</v>
      </c>
      <c r="B198" s="7">
        <f>VLOOKUP(A198,元データ!E:J,6,0)+VLOOKUP(A198,元データ!E:L,8,0)</f>
        <v>193</v>
      </c>
      <c r="C198" s="7">
        <f>VLOOKUP(A198,元データ!E:N,10,0)</f>
        <v>224</v>
      </c>
      <c r="D198" s="7">
        <f>VLOOKUP(A198,元データ!E:Q,13,0)</f>
        <v>247</v>
      </c>
      <c r="E198" s="8">
        <f t="shared" si="3"/>
        <v>471</v>
      </c>
    </row>
    <row r="199" spans="1:5" x14ac:dyDescent="0.15">
      <c r="A199" s="6" t="s">
        <v>200</v>
      </c>
      <c r="B199" s="7">
        <f>VLOOKUP(A199,元データ!E:J,6,0)+VLOOKUP(A199,元データ!E:L,8,0)</f>
        <v>112</v>
      </c>
      <c r="C199" s="7">
        <f>VLOOKUP(A199,元データ!E:N,10,0)</f>
        <v>128</v>
      </c>
      <c r="D199" s="7">
        <f>VLOOKUP(A199,元データ!E:Q,13,0)</f>
        <v>141</v>
      </c>
      <c r="E199" s="8">
        <f t="shared" si="3"/>
        <v>269</v>
      </c>
    </row>
    <row r="200" spans="1:5" x14ac:dyDescent="0.15">
      <c r="A200" s="6" t="s">
        <v>201</v>
      </c>
      <c r="B200" s="7">
        <f>VLOOKUP(A200,元データ!E:J,6,0)+VLOOKUP(A200,元データ!E:L,8,0)</f>
        <v>234</v>
      </c>
      <c r="C200" s="7">
        <f>VLOOKUP(A200,元データ!E:N,10,0)</f>
        <v>296</v>
      </c>
      <c r="D200" s="7">
        <f>VLOOKUP(A200,元データ!E:Q,13,0)</f>
        <v>317</v>
      </c>
      <c r="E200" s="8">
        <f t="shared" si="3"/>
        <v>613</v>
      </c>
    </row>
    <row r="201" spans="1:5" x14ac:dyDescent="0.15">
      <c r="A201" s="6" t="s">
        <v>202</v>
      </c>
      <c r="B201" s="7">
        <f>VLOOKUP(A201,元データ!E:J,6,0)+VLOOKUP(A201,元データ!E:L,8,0)</f>
        <v>123</v>
      </c>
      <c r="C201" s="7">
        <f>VLOOKUP(A201,元データ!E:N,10,0)</f>
        <v>149</v>
      </c>
      <c r="D201" s="7">
        <f>VLOOKUP(A201,元データ!E:Q,13,0)</f>
        <v>148</v>
      </c>
      <c r="E201" s="8">
        <f t="shared" si="3"/>
        <v>297</v>
      </c>
    </row>
    <row r="202" spans="1:5" x14ac:dyDescent="0.15">
      <c r="A202" s="6" t="s">
        <v>203</v>
      </c>
      <c r="B202" s="7">
        <f>VLOOKUP(A202,元データ!E:J,6,0)+VLOOKUP(A202,元データ!E:L,8,0)</f>
        <v>226</v>
      </c>
      <c r="C202" s="7">
        <f>VLOOKUP(A202,元データ!E:N,10,0)</f>
        <v>181</v>
      </c>
      <c r="D202" s="7">
        <f>VLOOKUP(A202,元データ!E:Q,13,0)</f>
        <v>275</v>
      </c>
      <c r="E202" s="8">
        <f t="shared" si="3"/>
        <v>456</v>
      </c>
    </row>
    <row r="203" spans="1:5" x14ac:dyDescent="0.15">
      <c r="A203" s="6" t="s">
        <v>204</v>
      </c>
      <c r="B203" s="7">
        <f>VLOOKUP(A203,元データ!E:J,6,0)+VLOOKUP(A203,元データ!E:L,8,0)</f>
        <v>176</v>
      </c>
      <c r="C203" s="7">
        <f>VLOOKUP(A203,元データ!E:N,10,0)</f>
        <v>202</v>
      </c>
      <c r="D203" s="7">
        <f>VLOOKUP(A203,元データ!E:Q,13,0)</f>
        <v>210</v>
      </c>
      <c r="E203" s="8">
        <f t="shared" si="3"/>
        <v>412</v>
      </c>
    </row>
    <row r="204" spans="1:5" x14ac:dyDescent="0.15">
      <c r="A204" s="6" t="s">
        <v>205</v>
      </c>
      <c r="B204" s="7">
        <f>VLOOKUP(A204,元データ!E:J,6,0)+VLOOKUP(A204,元データ!E:L,8,0)</f>
        <v>188</v>
      </c>
      <c r="C204" s="7">
        <f>VLOOKUP(A204,元データ!E:N,10,0)</f>
        <v>207</v>
      </c>
      <c r="D204" s="7">
        <f>VLOOKUP(A204,元データ!E:Q,13,0)</f>
        <v>213</v>
      </c>
      <c r="E204" s="8">
        <f t="shared" si="3"/>
        <v>420</v>
      </c>
    </row>
    <row r="205" spans="1:5" x14ac:dyDescent="0.15">
      <c r="A205" s="6" t="s">
        <v>206</v>
      </c>
      <c r="B205" s="7">
        <f>VLOOKUP(A205,元データ!E:J,6,0)+VLOOKUP(A205,元データ!E:L,8,0)</f>
        <v>507</v>
      </c>
      <c r="C205" s="7">
        <f>VLOOKUP(A205,元データ!E:N,10,0)</f>
        <v>599</v>
      </c>
      <c r="D205" s="7">
        <f>VLOOKUP(A205,元データ!E:Q,13,0)</f>
        <v>640</v>
      </c>
      <c r="E205" s="8">
        <f t="shared" si="3"/>
        <v>1239</v>
      </c>
    </row>
    <row r="206" spans="1:5" x14ac:dyDescent="0.15">
      <c r="A206" s="6" t="s">
        <v>207</v>
      </c>
      <c r="B206" s="7">
        <f>VLOOKUP(A206,元データ!E:J,6,0)+VLOOKUP(A206,元データ!E:L,8,0)</f>
        <v>69</v>
      </c>
      <c r="C206" s="7">
        <f>VLOOKUP(A206,元データ!E:N,10,0)</f>
        <v>79</v>
      </c>
      <c r="D206" s="7">
        <f>VLOOKUP(A206,元データ!E:Q,13,0)</f>
        <v>83</v>
      </c>
      <c r="E206" s="8">
        <f t="shared" si="3"/>
        <v>162</v>
      </c>
    </row>
    <row r="207" spans="1:5" x14ac:dyDescent="0.15">
      <c r="A207" s="6" t="s">
        <v>208</v>
      </c>
      <c r="B207" s="7">
        <f>VLOOKUP(A207,元データ!E:J,6,0)+VLOOKUP(A207,元データ!E:L,8,0)</f>
        <v>94</v>
      </c>
      <c r="C207" s="7">
        <f>VLOOKUP(A207,元データ!E:N,10,0)</f>
        <v>63</v>
      </c>
      <c r="D207" s="7">
        <f>VLOOKUP(A207,元データ!E:Q,13,0)</f>
        <v>115</v>
      </c>
      <c r="E207" s="8">
        <f t="shared" si="3"/>
        <v>178</v>
      </c>
    </row>
    <row r="208" spans="1:5" x14ac:dyDescent="0.15">
      <c r="A208" s="6" t="s">
        <v>209</v>
      </c>
      <c r="B208" s="7">
        <f>VLOOKUP(A208,元データ!E:J,6,0)+VLOOKUP(A208,元データ!E:L,8,0)</f>
        <v>225</v>
      </c>
      <c r="C208" s="7">
        <f>VLOOKUP(A208,元データ!E:N,10,0)</f>
        <v>261</v>
      </c>
      <c r="D208" s="7">
        <f>VLOOKUP(A208,元データ!E:Q,13,0)</f>
        <v>272</v>
      </c>
      <c r="E208" s="8">
        <f t="shared" si="3"/>
        <v>533</v>
      </c>
    </row>
    <row r="209" spans="1:5" x14ac:dyDescent="0.15">
      <c r="A209" s="6" t="s">
        <v>210</v>
      </c>
      <c r="B209" s="7">
        <f>VLOOKUP(A209,元データ!E:J,6,0)+VLOOKUP(A209,元データ!E:L,8,0)</f>
        <v>86</v>
      </c>
      <c r="C209" s="7">
        <f>VLOOKUP(A209,元データ!E:N,10,0)</f>
        <v>117</v>
      </c>
      <c r="D209" s="7">
        <f>VLOOKUP(A209,元データ!E:Q,13,0)</f>
        <v>107</v>
      </c>
      <c r="E209" s="8">
        <f t="shared" si="3"/>
        <v>224</v>
      </c>
    </row>
    <row r="210" spans="1:5" x14ac:dyDescent="0.15">
      <c r="A210" s="6" t="s">
        <v>211</v>
      </c>
      <c r="B210" s="7">
        <f>VLOOKUP(A210,元データ!E:J,6,0)+VLOOKUP(A210,元データ!E:L,8,0)</f>
        <v>41</v>
      </c>
      <c r="C210" s="7">
        <f>VLOOKUP(A210,元データ!E:N,10,0)</f>
        <v>43</v>
      </c>
      <c r="D210" s="7">
        <f>VLOOKUP(A210,元データ!E:Q,13,0)</f>
        <v>54</v>
      </c>
      <c r="E210" s="8">
        <f t="shared" si="3"/>
        <v>97</v>
      </c>
    </row>
    <row r="211" spans="1:5" x14ac:dyDescent="0.15">
      <c r="A211" s="6" t="s">
        <v>212</v>
      </c>
      <c r="B211" s="7">
        <f>VLOOKUP(A211,元データ!E:J,6,0)+VLOOKUP(A211,元データ!E:L,8,0)</f>
        <v>193</v>
      </c>
      <c r="C211" s="7">
        <f>VLOOKUP(A211,元データ!E:N,10,0)</f>
        <v>233</v>
      </c>
      <c r="D211" s="7">
        <f>VLOOKUP(A211,元データ!E:Q,13,0)</f>
        <v>234</v>
      </c>
      <c r="E211" s="8">
        <f t="shared" si="3"/>
        <v>467</v>
      </c>
    </row>
    <row r="212" spans="1:5" x14ac:dyDescent="0.15">
      <c r="A212" s="6" t="s">
        <v>213</v>
      </c>
      <c r="B212" s="7">
        <f>VLOOKUP(A212,元データ!E:J,6,0)+VLOOKUP(A212,元データ!E:L,8,0)</f>
        <v>143</v>
      </c>
      <c r="C212" s="7">
        <f>VLOOKUP(A212,元データ!E:N,10,0)</f>
        <v>174</v>
      </c>
      <c r="D212" s="7">
        <f>VLOOKUP(A212,元データ!E:Q,13,0)</f>
        <v>178</v>
      </c>
      <c r="E212" s="8">
        <f t="shared" si="3"/>
        <v>352</v>
      </c>
    </row>
    <row r="213" spans="1:5" x14ac:dyDescent="0.15">
      <c r="A213" s="6" t="s">
        <v>214</v>
      </c>
      <c r="B213" s="7">
        <f>VLOOKUP(A213,元データ!E:J,6,0)+VLOOKUP(A213,元データ!E:L,8,0)</f>
        <v>96</v>
      </c>
      <c r="C213" s="7">
        <f>VLOOKUP(A213,元データ!E:N,10,0)</f>
        <v>125</v>
      </c>
      <c r="D213" s="7">
        <f>VLOOKUP(A213,元データ!E:Q,13,0)</f>
        <v>114</v>
      </c>
      <c r="E213" s="8">
        <f t="shared" si="3"/>
        <v>239</v>
      </c>
    </row>
    <row r="214" spans="1:5" x14ac:dyDescent="0.15">
      <c r="A214" s="6" t="s">
        <v>215</v>
      </c>
      <c r="B214" s="7">
        <f>VLOOKUP(A214,元データ!E:J,6,0)+VLOOKUP(A214,元データ!E:L,8,0)</f>
        <v>137</v>
      </c>
      <c r="C214" s="7">
        <f>VLOOKUP(A214,元データ!E:N,10,0)</f>
        <v>176</v>
      </c>
      <c r="D214" s="7">
        <f>VLOOKUP(A214,元データ!E:Q,13,0)</f>
        <v>169</v>
      </c>
      <c r="E214" s="8">
        <f t="shared" si="3"/>
        <v>345</v>
      </c>
    </row>
    <row r="215" spans="1:5" x14ac:dyDescent="0.15">
      <c r="A215" s="6" t="s">
        <v>216</v>
      </c>
      <c r="B215" s="7">
        <f>VLOOKUP(A215,元データ!E:J,6,0)+VLOOKUP(A215,元データ!E:L,8,0)</f>
        <v>107</v>
      </c>
      <c r="C215" s="7">
        <f>VLOOKUP(A215,元データ!E:N,10,0)</f>
        <v>131</v>
      </c>
      <c r="D215" s="7">
        <f>VLOOKUP(A215,元データ!E:Q,13,0)</f>
        <v>155</v>
      </c>
      <c r="E215" s="8">
        <f t="shared" si="3"/>
        <v>286</v>
      </c>
    </row>
    <row r="216" spans="1:5" x14ac:dyDescent="0.15">
      <c r="A216" s="6" t="s">
        <v>217</v>
      </c>
      <c r="B216" s="7">
        <f>VLOOKUP(A216,元データ!E:J,6,0)+VLOOKUP(A216,元データ!E:L,8,0)</f>
        <v>0</v>
      </c>
      <c r="C216" s="7">
        <f>VLOOKUP(A216,元データ!E:N,10,0)</f>
        <v>0</v>
      </c>
      <c r="D216" s="7">
        <f>VLOOKUP(A216,元データ!E:Q,13,0)</f>
        <v>0</v>
      </c>
      <c r="E216" s="8">
        <f t="shared" si="3"/>
        <v>0</v>
      </c>
    </row>
    <row r="217" spans="1:5" x14ac:dyDescent="0.15">
      <c r="A217" s="6" t="s">
        <v>218</v>
      </c>
      <c r="B217" s="7">
        <f>VLOOKUP(A217,元データ!E:J,6,0)+VLOOKUP(A217,元データ!E:L,8,0)</f>
        <v>114</v>
      </c>
      <c r="C217" s="7">
        <f>VLOOKUP(A217,元データ!E:N,10,0)</f>
        <v>136</v>
      </c>
      <c r="D217" s="7">
        <f>VLOOKUP(A217,元データ!E:Q,13,0)</f>
        <v>124</v>
      </c>
      <c r="E217" s="8">
        <f t="shared" si="3"/>
        <v>260</v>
      </c>
    </row>
    <row r="218" spans="1:5" x14ac:dyDescent="0.15">
      <c r="A218" s="6" t="s">
        <v>219</v>
      </c>
      <c r="B218" s="7">
        <f>VLOOKUP(A218,元データ!E:J,6,0)+VLOOKUP(A218,元データ!E:L,8,0)</f>
        <v>65</v>
      </c>
      <c r="C218" s="7">
        <f>VLOOKUP(A218,元データ!E:N,10,0)</f>
        <v>82</v>
      </c>
      <c r="D218" s="7">
        <f>VLOOKUP(A218,元データ!E:Q,13,0)</f>
        <v>78</v>
      </c>
      <c r="E218" s="8">
        <f t="shared" si="3"/>
        <v>160</v>
      </c>
    </row>
    <row r="219" spans="1:5" x14ac:dyDescent="0.15">
      <c r="A219" s="6" t="s">
        <v>220</v>
      </c>
      <c r="B219" s="7">
        <f>VLOOKUP(A219,元データ!E:J,6,0)+VLOOKUP(A219,元データ!E:L,8,0)</f>
        <v>19</v>
      </c>
      <c r="C219" s="7">
        <f>VLOOKUP(A219,元データ!E:N,10,0)</f>
        <v>18</v>
      </c>
      <c r="D219" s="7">
        <f>VLOOKUP(A219,元データ!E:Q,13,0)</f>
        <v>21</v>
      </c>
      <c r="E219" s="8">
        <f t="shared" si="3"/>
        <v>39</v>
      </c>
    </row>
    <row r="220" spans="1:5" x14ac:dyDescent="0.15">
      <c r="A220" s="6" t="s">
        <v>221</v>
      </c>
      <c r="B220" s="7">
        <f>VLOOKUP(A220,元データ!E:J,6,0)+VLOOKUP(A220,元データ!E:L,8,0)</f>
        <v>104</v>
      </c>
      <c r="C220" s="7">
        <f>VLOOKUP(A220,元データ!E:N,10,0)</f>
        <v>132</v>
      </c>
      <c r="D220" s="7">
        <f>VLOOKUP(A220,元データ!E:Q,13,0)</f>
        <v>93</v>
      </c>
      <c r="E220" s="8">
        <f t="shared" si="3"/>
        <v>225</v>
      </c>
    </row>
    <row r="221" spans="1:5" ht="14.25" thickBot="1" x14ac:dyDescent="0.2">
      <c r="A221" s="9" t="s">
        <v>226</v>
      </c>
      <c r="B221" s="10">
        <f>SUM(B2:B220)</f>
        <v>60483</v>
      </c>
      <c r="C221" s="10">
        <f t="shared" ref="C221:E221" si="4">SUM(C2:C220)</f>
        <v>68474</v>
      </c>
      <c r="D221" s="10">
        <f t="shared" si="4"/>
        <v>71487</v>
      </c>
      <c r="E221" s="11">
        <f t="shared" si="4"/>
        <v>139961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&amp;L&amp;"-,太字"&amp;14町内会・自治会別人口（日本人のみ）&amp;R
令和５年4月30日　現在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0"/>
  <sheetViews>
    <sheetView tabSelected="1" view="pageBreakPreview" topLeftCell="M1" zoomScaleNormal="100" zoomScaleSheetLayoutView="100" workbookViewId="0">
      <selection activeCell="U2" sqref="U2"/>
    </sheetView>
  </sheetViews>
  <sheetFormatPr defaultRowHeight="14.1" customHeight="1" x14ac:dyDescent="0.15"/>
  <cols>
    <col min="1" max="1" width="6.625" style="12" customWidth="1"/>
    <col min="2" max="2" width="2.625" style="12" customWidth="1"/>
    <col min="3" max="3" width="10.625" style="12" customWidth="1"/>
    <col min="4" max="7" width="12.125" style="12" customWidth="1"/>
    <col min="8" max="8" width="6.625" style="12" customWidth="1"/>
    <col min="9" max="9" width="2.625" style="12" customWidth="1"/>
    <col min="10" max="10" width="10.625" style="12" customWidth="1"/>
    <col min="11" max="14" width="12.125" style="12" customWidth="1"/>
    <col min="15" max="15" width="6.625" style="12" customWidth="1"/>
    <col min="16" max="16" width="2.75" style="12" customWidth="1"/>
    <col min="17" max="17" width="10.625" style="12" customWidth="1"/>
    <col min="18" max="21" width="12.125" style="12" customWidth="1"/>
    <col min="22" max="16384" width="9" style="12"/>
  </cols>
  <sheetData>
    <row r="1" spans="1:28" ht="14.1" customHeight="1" x14ac:dyDescent="0.15">
      <c r="A1" s="12" t="s">
        <v>371</v>
      </c>
      <c r="G1" s="98" t="s">
        <v>370</v>
      </c>
      <c r="H1" s="99"/>
      <c r="I1" s="99"/>
      <c r="J1" s="99"/>
      <c r="K1" s="99"/>
      <c r="L1" s="99"/>
      <c r="M1" s="99"/>
      <c r="N1" s="99"/>
      <c r="Q1" s="101" t="s">
        <v>369</v>
      </c>
      <c r="R1" s="103">
        <v>45046</v>
      </c>
      <c r="S1" s="103"/>
      <c r="T1" s="105" t="s">
        <v>368</v>
      </c>
      <c r="U1" s="80" t="s">
        <v>367</v>
      </c>
      <c r="V1" s="78"/>
    </row>
    <row r="2" spans="1:28" ht="14.1" customHeight="1" thickBot="1" x14ac:dyDescent="0.2">
      <c r="G2" s="100"/>
      <c r="H2" s="100"/>
      <c r="I2" s="100"/>
      <c r="J2" s="100"/>
      <c r="K2" s="100"/>
      <c r="L2" s="100"/>
      <c r="M2" s="100"/>
      <c r="N2" s="100"/>
      <c r="Q2" s="102"/>
      <c r="R2" s="104"/>
      <c r="S2" s="104"/>
      <c r="T2" s="106"/>
      <c r="U2" s="79"/>
      <c r="V2" s="78"/>
    </row>
    <row r="3" spans="1:28" ht="14.1" customHeight="1" x14ac:dyDescent="0.15">
      <c r="A3" s="55" t="s">
        <v>275</v>
      </c>
      <c r="B3" s="54"/>
      <c r="C3" s="53"/>
      <c r="D3" s="92" t="s">
        <v>366</v>
      </c>
      <c r="E3" s="93"/>
      <c r="F3" s="93"/>
      <c r="G3" s="94"/>
      <c r="H3" s="54" t="s">
        <v>275</v>
      </c>
      <c r="I3" s="54"/>
      <c r="J3" s="53"/>
      <c r="K3" s="92" t="s">
        <v>366</v>
      </c>
      <c r="L3" s="93"/>
      <c r="M3" s="93"/>
      <c r="N3" s="94"/>
      <c r="O3" s="55" t="s">
        <v>275</v>
      </c>
      <c r="P3" s="54"/>
      <c r="Q3" s="53"/>
      <c r="R3" s="92" t="s">
        <v>366</v>
      </c>
      <c r="S3" s="93"/>
      <c r="T3" s="93"/>
      <c r="U3" s="94"/>
      <c r="V3" s="54" t="s">
        <v>275</v>
      </c>
      <c r="W3" s="54"/>
      <c r="X3" s="53"/>
      <c r="Y3" s="92" t="s">
        <v>366</v>
      </c>
      <c r="Z3" s="93"/>
      <c r="AA3" s="93"/>
      <c r="AB3" s="94"/>
    </row>
    <row r="4" spans="1:28" ht="14.1" customHeight="1" thickBot="1" x14ac:dyDescent="0.2">
      <c r="A4" s="52"/>
      <c r="B4" s="51"/>
      <c r="C4" s="50" t="s">
        <v>364</v>
      </c>
      <c r="D4" s="85" t="s">
        <v>272</v>
      </c>
      <c r="E4" s="49" t="s">
        <v>271</v>
      </c>
      <c r="F4" s="49" t="s">
        <v>270</v>
      </c>
      <c r="G4" s="48" t="s">
        <v>269</v>
      </c>
      <c r="H4" s="51"/>
      <c r="I4" s="51"/>
      <c r="J4" s="50" t="s">
        <v>364</v>
      </c>
      <c r="K4" s="85" t="s">
        <v>365</v>
      </c>
      <c r="L4" s="49" t="s">
        <v>271</v>
      </c>
      <c r="M4" s="49" t="s">
        <v>270</v>
      </c>
      <c r="N4" s="48" t="s">
        <v>269</v>
      </c>
      <c r="O4" s="52"/>
      <c r="P4" s="51"/>
      <c r="Q4" s="50" t="s">
        <v>364</v>
      </c>
      <c r="R4" s="85" t="s">
        <v>272</v>
      </c>
      <c r="S4" s="49" t="s">
        <v>271</v>
      </c>
      <c r="T4" s="49" t="s">
        <v>270</v>
      </c>
      <c r="U4" s="48" t="s">
        <v>269</v>
      </c>
      <c r="V4" s="51"/>
      <c r="W4" s="51"/>
      <c r="X4" s="50" t="s">
        <v>364</v>
      </c>
      <c r="Y4" s="85" t="s">
        <v>272</v>
      </c>
      <c r="Z4" s="49" t="s">
        <v>271</v>
      </c>
      <c r="AA4" s="49" t="s">
        <v>270</v>
      </c>
      <c r="AB4" s="48" t="s">
        <v>269</v>
      </c>
    </row>
    <row r="5" spans="1:28" ht="14.1" customHeight="1" x14ac:dyDescent="0.15">
      <c r="A5" s="77"/>
      <c r="B5" s="76"/>
      <c r="C5" s="75" t="s">
        <v>1</v>
      </c>
      <c r="D5" s="74">
        <f>VLOOKUP(C5,'町内会別人口（外国人含む）'!A:B,2,0)</f>
        <v>267</v>
      </c>
      <c r="E5" s="73">
        <f>VLOOKUP(C5,'町内会別人口（外国人含む）'!A:D,3,0)</f>
        <v>302</v>
      </c>
      <c r="F5" s="73">
        <f>VLOOKUP(C5,'町内会別人口（外国人含む）'!A:D,4,0)</f>
        <v>310</v>
      </c>
      <c r="G5" s="72">
        <f>SUM(E5:F5)</f>
        <v>612</v>
      </c>
      <c r="H5" s="39"/>
      <c r="I5" s="39"/>
      <c r="J5" s="40" t="s">
        <v>372</v>
      </c>
      <c r="K5" s="74">
        <f>VLOOKUP(J5,'町内会別人口（外国人含む）'!A:B,2,0)</f>
        <v>207</v>
      </c>
      <c r="L5" s="73">
        <f>VLOOKUP(J5,'町内会別人口（外国人含む）'!A:D,3,0)</f>
        <v>242</v>
      </c>
      <c r="M5" s="73">
        <f>VLOOKUP(J5,'町内会別人口（外国人含む）'!A:D,4,0)</f>
        <v>288</v>
      </c>
      <c r="N5" s="81">
        <f>SUM(L5:M5)</f>
        <v>530</v>
      </c>
      <c r="O5" s="71"/>
      <c r="P5" s="70"/>
      <c r="Q5" s="38" t="s">
        <v>420</v>
      </c>
      <c r="R5" s="74">
        <f>VLOOKUP(Q5,'町内会別人口（外国人含む）'!A:B,2,0)</f>
        <v>264</v>
      </c>
      <c r="S5" s="73">
        <f>VLOOKUP(Q5,'町内会別人口（外国人含む）'!A:D,3,0)</f>
        <v>319</v>
      </c>
      <c r="T5" s="73">
        <f>VLOOKUP(Q5,'町内会別人口（外国人含む）'!A:D,4,0)</f>
        <v>319</v>
      </c>
      <c r="U5" s="83">
        <f>SUM(S5:T5)</f>
        <v>638</v>
      </c>
      <c r="V5" s="39"/>
      <c r="W5" s="39"/>
      <c r="X5" s="40" t="s">
        <v>363</v>
      </c>
      <c r="Y5" s="74">
        <f>VLOOKUP(X5,'町内会別人口（外国人含む）'!A:B,2,0)</f>
        <v>22</v>
      </c>
      <c r="Z5" s="73">
        <f>VLOOKUP(X5,'町内会別人口（外国人含む）'!A:D,3,0)</f>
        <v>23</v>
      </c>
      <c r="AA5" s="73">
        <f>VLOOKUP(X5,'町内会別人口（外国人含む）'!A:D,4,0)</f>
        <v>21</v>
      </c>
      <c r="AB5" s="83">
        <f>SUM(Z5:AA5)</f>
        <v>44</v>
      </c>
    </row>
    <row r="6" spans="1:28" ht="14.1" customHeight="1" x14ac:dyDescent="0.15">
      <c r="A6" s="32"/>
      <c r="B6" s="26" t="s">
        <v>362</v>
      </c>
      <c r="C6" s="69"/>
      <c r="D6" s="46">
        <f>D5</f>
        <v>267</v>
      </c>
      <c r="E6" s="30">
        <f t="shared" ref="E6:G6" si="0">E5</f>
        <v>302</v>
      </c>
      <c r="F6" s="30">
        <f t="shared" si="0"/>
        <v>310</v>
      </c>
      <c r="G6" s="47">
        <f t="shared" si="0"/>
        <v>612</v>
      </c>
      <c r="H6" s="39"/>
      <c r="I6" s="39"/>
      <c r="J6" s="40" t="s">
        <v>373</v>
      </c>
      <c r="K6" s="42">
        <f>VLOOKUP(J6,'町内会別人口（外国人含む）'!A:B,2,0)</f>
        <v>218</v>
      </c>
      <c r="L6" s="37">
        <f>VLOOKUP(J6,'町内会別人口（外国人含む）'!A:D,3,0)</f>
        <v>295</v>
      </c>
      <c r="M6" s="37">
        <f>VLOOKUP(J6,'町内会別人口（外国人含む）'!A:D,4,0)</f>
        <v>309</v>
      </c>
      <c r="N6" s="36">
        <f>SUM(L6:M6)</f>
        <v>604</v>
      </c>
      <c r="O6" s="32"/>
      <c r="P6" s="39"/>
      <c r="Q6" s="40" t="s">
        <v>421</v>
      </c>
      <c r="R6" s="42">
        <f>VLOOKUP(Q6,'町内会別人口（外国人含む）'!A:B,2,0)</f>
        <v>316</v>
      </c>
      <c r="S6" s="37">
        <f>VLOOKUP(Q6,'町内会別人口（外国人含む）'!A:D,3,0)</f>
        <v>351</v>
      </c>
      <c r="T6" s="37">
        <f>VLOOKUP(Q6,'町内会別人口（外国人含む）'!A:D,4,0)</f>
        <v>394</v>
      </c>
      <c r="U6" s="41">
        <f>SUM(S6:T6)</f>
        <v>745</v>
      </c>
      <c r="V6" s="39"/>
      <c r="W6" s="39"/>
      <c r="X6" s="40" t="s">
        <v>361</v>
      </c>
      <c r="Y6" s="42">
        <f>VLOOKUP(X6,'町内会別人口（外国人含む）'!A:B,2,0)</f>
        <v>109</v>
      </c>
      <c r="Z6" s="37">
        <f>VLOOKUP(X6,'町内会別人口（外国人含む）'!A:D,3,0)</f>
        <v>134</v>
      </c>
      <c r="AA6" s="37">
        <f>VLOOKUP(X6,'町内会別人口（外国人含む）'!A:D,4,0)</f>
        <v>141</v>
      </c>
      <c r="AB6" s="36">
        <f>SUM(Z6:AA6)</f>
        <v>275</v>
      </c>
    </row>
    <row r="7" spans="1:28" ht="14.1" customHeight="1" x14ac:dyDescent="0.15">
      <c r="A7" s="32"/>
      <c r="B7" s="39"/>
      <c r="C7" s="40" t="s">
        <v>2</v>
      </c>
      <c r="D7" s="42">
        <f>VLOOKUP(C7,'町内会別人口（外国人含む）'!A:B,2,0)</f>
        <v>165</v>
      </c>
      <c r="E7" s="37">
        <f>VLOOKUP(C7,'町内会別人口（外国人含む）'!A:D,3,0)</f>
        <v>171</v>
      </c>
      <c r="F7" s="37">
        <f>VLOOKUP(C7,'町内会別人口（外国人含む）'!A:D,4,0)</f>
        <v>182</v>
      </c>
      <c r="G7" s="44">
        <f>SUM(E7:F7)</f>
        <v>353</v>
      </c>
      <c r="H7" s="39"/>
      <c r="I7" s="39"/>
      <c r="J7" s="40" t="s">
        <v>374</v>
      </c>
      <c r="K7" s="42">
        <f>VLOOKUP(J7,'町内会別人口（外国人含む）'!A:B,2,0)</f>
        <v>219</v>
      </c>
      <c r="L7" s="37">
        <f>VLOOKUP(J7,'町内会別人口（外国人含む）'!A:D,3,0)</f>
        <v>242</v>
      </c>
      <c r="M7" s="37">
        <f>VLOOKUP(J7,'町内会別人口（外国人含む）'!A:D,4,0)</f>
        <v>284</v>
      </c>
      <c r="N7" s="36">
        <f>SUM(L7:M7)</f>
        <v>526</v>
      </c>
      <c r="O7" s="32"/>
      <c r="P7" s="39"/>
      <c r="Q7" s="40" t="s">
        <v>422</v>
      </c>
      <c r="R7" s="42">
        <f>VLOOKUP(Q7,'町内会別人口（外国人含む）'!A:B,2,0)</f>
        <v>187</v>
      </c>
      <c r="S7" s="37">
        <f>VLOOKUP(Q7,'町内会別人口（外国人含む）'!A:D,3,0)</f>
        <v>237</v>
      </c>
      <c r="T7" s="37">
        <f>VLOOKUP(Q7,'町内会別人口（外国人含む）'!A:D,4,0)</f>
        <v>243</v>
      </c>
      <c r="U7" s="41">
        <f>SUM(S7:T7)</f>
        <v>480</v>
      </c>
      <c r="V7" s="39"/>
      <c r="W7" s="39"/>
      <c r="X7" s="40" t="s">
        <v>360</v>
      </c>
      <c r="Y7" s="42">
        <f>VLOOKUP(X7,'町内会別人口（外国人含む）'!A:B,2,0)</f>
        <v>93</v>
      </c>
      <c r="Z7" s="37">
        <f>VLOOKUP(X7,'町内会別人口（外国人含む）'!A:D,3,0)</f>
        <v>103</v>
      </c>
      <c r="AA7" s="37">
        <f>VLOOKUP(X7,'町内会別人口（外国人含む）'!A:D,4,0)</f>
        <v>105</v>
      </c>
      <c r="AB7" s="36">
        <f>SUM(Z7:AA7)</f>
        <v>208</v>
      </c>
    </row>
    <row r="8" spans="1:28" ht="14.1" customHeight="1" x14ac:dyDescent="0.15">
      <c r="A8" s="32"/>
      <c r="B8" s="39"/>
      <c r="C8" s="40" t="s">
        <v>447</v>
      </c>
      <c r="D8" s="42">
        <f>VLOOKUP(C8,'町内会別人口（外国人含む）'!A:B,2,0)</f>
        <v>145</v>
      </c>
      <c r="E8" s="37">
        <f>VLOOKUP(C8,'町内会別人口（外国人含む）'!A:D,3,0)</f>
        <v>157</v>
      </c>
      <c r="F8" s="37">
        <f>VLOOKUP(C8,'町内会別人口（外国人含む）'!A:D,4,0)</f>
        <v>169</v>
      </c>
      <c r="G8" s="44">
        <f>SUM(E8:F8)</f>
        <v>326</v>
      </c>
      <c r="H8" s="39"/>
      <c r="I8" s="39"/>
      <c r="J8" s="40" t="s">
        <v>375</v>
      </c>
      <c r="K8" s="42">
        <f>VLOOKUP(J8,'町内会別人口（外国人含む）'!A:B,2,0)</f>
        <v>293</v>
      </c>
      <c r="L8" s="37">
        <f>VLOOKUP(J8,'町内会別人口（外国人含む）'!A:D,3,0)</f>
        <v>327</v>
      </c>
      <c r="M8" s="37">
        <f>VLOOKUP(J8,'町内会別人口（外国人含む）'!A:D,4,0)</f>
        <v>373</v>
      </c>
      <c r="N8" s="36">
        <f>SUM(L8:M8)</f>
        <v>700</v>
      </c>
      <c r="O8" s="32"/>
      <c r="P8" s="39"/>
      <c r="Q8" s="40" t="s">
        <v>423</v>
      </c>
      <c r="R8" s="42">
        <f>VLOOKUP(Q8,'町内会別人口（外国人含む）'!A:B,2,0)</f>
        <v>153</v>
      </c>
      <c r="S8" s="37">
        <f>VLOOKUP(Q8,'町内会別人口（外国人含む）'!A:D,3,0)</f>
        <v>150</v>
      </c>
      <c r="T8" s="37">
        <f>VLOOKUP(Q8,'町内会別人口（外国人含む）'!A:D,4,0)</f>
        <v>180</v>
      </c>
      <c r="U8" s="41">
        <f>SUM(S8:T8)</f>
        <v>330</v>
      </c>
      <c r="V8" s="39"/>
      <c r="W8" s="39"/>
      <c r="X8" s="40" t="s">
        <v>255</v>
      </c>
      <c r="Y8" s="42">
        <f>VLOOKUP(X8,'町内会別人口（外国人含む）'!A:B,2,0)</f>
        <v>410</v>
      </c>
      <c r="Z8" s="37">
        <f>VLOOKUP(X8,'町内会別人口（外国人含む）'!A:D,3,0)</f>
        <v>463</v>
      </c>
      <c r="AA8" s="37">
        <f>VLOOKUP(X8,'町内会別人口（外国人含む）'!A:D,4,0)</f>
        <v>458</v>
      </c>
      <c r="AB8" s="36">
        <f>SUM(Z8:AA8)</f>
        <v>921</v>
      </c>
    </row>
    <row r="9" spans="1:28" ht="14.1" customHeight="1" x14ac:dyDescent="0.15">
      <c r="A9" s="32"/>
      <c r="B9" s="27" t="s">
        <v>355</v>
      </c>
      <c r="C9" s="26"/>
      <c r="D9" s="46">
        <f>SUM(D7:D8)</f>
        <v>310</v>
      </c>
      <c r="E9" s="30">
        <f>SUM(E7:E8)</f>
        <v>328</v>
      </c>
      <c r="F9" s="30">
        <f>SUM(F7:F8)</f>
        <v>351</v>
      </c>
      <c r="G9" s="47">
        <f>SUM(G7:G8)</f>
        <v>679</v>
      </c>
      <c r="H9" s="39"/>
      <c r="I9" s="39"/>
      <c r="J9" s="40" t="s">
        <v>376</v>
      </c>
      <c r="K9" s="42">
        <f>VLOOKUP(J9,'町内会別人口（外国人含む）'!A:B,2,0)</f>
        <v>316</v>
      </c>
      <c r="L9" s="37">
        <f>VLOOKUP(J9,'町内会別人口（外国人含む）'!A:D,3,0)</f>
        <v>332</v>
      </c>
      <c r="M9" s="37">
        <f>VLOOKUP(J9,'町内会別人口（外国人含む）'!A:D,4,0)</f>
        <v>357</v>
      </c>
      <c r="N9" s="36">
        <f>SUM(L9:M9)</f>
        <v>689</v>
      </c>
      <c r="O9" s="32"/>
      <c r="P9" s="27" t="s">
        <v>359</v>
      </c>
      <c r="Q9" s="26"/>
      <c r="R9" s="46">
        <f>SUM(R5:R8)+K82</f>
        <v>1199</v>
      </c>
      <c r="S9" s="30">
        <f t="shared" ref="S9:T9" si="1">SUM(S5:S8)+L82</f>
        <v>1372</v>
      </c>
      <c r="T9" s="30">
        <f t="shared" si="1"/>
        <v>1449</v>
      </c>
      <c r="U9" s="47">
        <f>SUM(U5:U8)+N82</f>
        <v>2821</v>
      </c>
      <c r="V9" s="39"/>
      <c r="W9" s="39"/>
      <c r="X9" s="40" t="s">
        <v>358</v>
      </c>
      <c r="Y9" s="42">
        <f>VLOOKUP(X9,'町内会別人口（外国人含む）'!A:B,2,0)</f>
        <v>215</v>
      </c>
      <c r="Z9" s="37">
        <f>VLOOKUP(X9,'町内会別人口（外国人含む）'!A:D,3,0)</f>
        <v>215</v>
      </c>
      <c r="AA9" s="37">
        <f>VLOOKUP(X9,'町内会別人口（外国人含む）'!A:D,4,0)</f>
        <v>224</v>
      </c>
      <c r="AB9" s="36">
        <f>SUM(Z9:AA9)</f>
        <v>439</v>
      </c>
    </row>
    <row r="10" spans="1:28" ht="14.1" customHeight="1" x14ac:dyDescent="0.15">
      <c r="A10" s="32"/>
      <c r="B10" s="39"/>
      <c r="C10" s="40" t="s">
        <v>7</v>
      </c>
      <c r="D10" s="42">
        <f>VLOOKUP(C10,'町内会別人口（外国人含む）'!A:B,2,0)</f>
        <v>267</v>
      </c>
      <c r="E10" s="37">
        <f>VLOOKUP(C10,'町内会別人口（外国人含む）'!A:D,3,0)</f>
        <v>321</v>
      </c>
      <c r="F10" s="37">
        <f>VLOOKUP(C10,'町内会別人口（外国人含む）'!A:D,4,0)</f>
        <v>297</v>
      </c>
      <c r="G10" s="44">
        <f>SUM(E10:F10)</f>
        <v>618</v>
      </c>
      <c r="H10" s="39"/>
      <c r="I10" s="27" t="s">
        <v>357</v>
      </c>
      <c r="J10" s="26"/>
      <c r="K10" s="46">
        <f>SUM(K5:K9)</f>
        <v>1253</v>
      </c>
      <c r="L10" s="30">
        <f t="shared" ref="L10:M10" si="2">SUM(L5:L9)</f>
        <v>1438</v>
      </c>
      <c r="M10" s="30">
        <f t="shared" si="2"/>
        <v>1611</v>
      </c>
      <c r="N10" s="47">
        <f>SUM(N5:N9)</f>
        <v>3049</v>
      </c>
      <c r="O10" s="32"/>
      <c r="P10" s="39"/>
      <c r="Q10" s="40" t="s">
        <v>136</v>
      </c>
      <c r="R10" s="42">
        <f>VLOOKUP(Q10,'町内会別人口（外国人含む）'!A:B,2,0)</f>
        <v>610</v>
      </c>
      <c r="S10" s="37">
        <f>VLOOKUP(Q10,'町内会別人口（外国人含む）'!A:D,3,0)</f>
        <v>676</v>
      </c>
      <c r="T10" s="37">
        <f>VLOOKUP(Q10,'町内会別人口（外国人含む）'!A:D,4,0)</f>
        <v>679</v>
      </c>
      <c r="U10" s="41">
        <f t="shared" ref="U10:U15" si="3">SUM(S10:T10)</f>
        <v>1355</v>
      </c>
      <c r="V10" s="39"/>
      <c r="W10" s="27" t="s">
        <v>356</v>
      </c>
      <c r="X10" s="26"/>
      <c r="Y10" s="46">
        <f>SUM(Y5:Y9)</f>
        <v>849</v>
      </c>
      <c r="Z10" s="30">
        <f t="shared" ref="Z10:AA10" si="4">SUM(Z5:Z9)</f>
        <v>938</v>
      </c>
      <c r="AA10" s="30">
        <f t="shared" si="4"/>
        <v>949</v>
      </c>
      <c r="AB10" s="47">
        <f>SUM(AB5:AB9)</f>
        <v>1887</v>
      </c>
    </row>
    <row r="11" spans="1:28" ht="14.1" customHeight="1" x14ac:dyDescent="0.15">
      <c r="A11" s="32"/>
      <c r="B11" s="39"/>
      <c r="C11" s="40" t="s">
        <v>8</v>
      </c>
      <c r="D11" s="42">
        <f>VLOOKUP(C11,'町内会別人口（外国人含む）'!A:B,2,0)</f>
        <v>33</v>
      </c>
      <c r="E11" s="37">
        <f>VLOOKUP(C11,'町内会別人口（外国人含む）'!A:D,3,0)</f>
        <v>31</v>
      </c>
      <c r="F11" s="37">
        <f>VLOOKUP(C11,'町内会別人口（外国人含む）'!A:D,4,0)</f>
        <v>30</v>
      </c>
      <c r="G11" s="44">
        <f>SUM(E11:F11)</f>
        <v>61</v>
      </c>
      <c r="H11" s="39"/>
      <c r="I11" s="39"/>
      <c r="J11" s="40" t="s">
        <v>68</v>
      </c>
      <c r="K11" s="42">
        <f>VLOOKUP(J11,'町内会別人口（外国人含む）'!A:B,2,0)</f>
        <v>215</v>
      </c>
      <c r="L11" s="37">
        <f>VLOOKUP(J11,'町内会別人口（外国人含む）'!A:D,3,0)</f>
        <v>269</v>
      </c>
      <c r="M11" s="37">
        <f>VLOOKUP(J11,'町内会別人口（外国人含む）'!A:D,4,0)</f>
        <v>284</v>
      </c>
      <c r="N11" s="36">
        <f>SUM(L11:M11)</f>
        <v>553</v>
      </c>
      <c r="O11" s="32"/>
      <c r="P11" s="39"/>
      <c r="Q11" s="40" t="s">
        <v>137</v>
      </c>
      <c r="R11" s="42">
        <f>VLOOKUP(Q11,'町内会別人口（外国人含む）'!A:B,2,0)</f>
        <v>299</v>
      </c>
      <c r="S11" s="37">
        <f>VLOOKUP(Q11,'町内会別人口（外国人含む）'!A:D,3,0)</f>
        <v>367</v>
      </c>
      <c r="T11" s="37">
        <f>VLOOKUP(Q11,'町内会別人口（外国人含む）'!A:D,4,0)</f>
        <v>392</v>
      </c>
      <c r="U11" s="41">
        <f t="shared" si="3"/>
        <v>759</v>
      </c>
      <c r="V11" s="39"/>
      <c r="W11" s="39"/>
      <c r="X11" s="40" t="s">
        <v>354</v>
      </c>
      <c r="Y11" s="42">
        <f>VLOOKUP(X11,'町内会別人口（外国人含む）'!A:B,2,0)</f>
        <v>316</v>
      </c>
      <c r="Z11" s="37">
        <f>VLOOKUP(X11,'町内会別人口（外国人含む）'!A:D,3,0)</f>
        <v>371</v>
      </c>
      <c r="AA11" s="37">
        <f>VLOOKUP(X11,'町内会別人口（外国人含む）'!A:D,4,0)</f>
        <v>375</v>
      </c>
      <c r="AB11" s="36">
        <f>SUM(Z11:AA11)</f>
        <v>746</v>
      </c>
    </row>
    <row r="12" spans="1:28" ht="14.1" customHeight="1" x14ac:dyDescent="0.15">
      <c r="A12" s="32"/>
      <c r="B12" s="27" t="s">
        <v>351</v>
      </c>
      <c r="C12" s="26"/>
      <c r="D12" s="46">
        <f>SUM(D10:D11)</f>
        <v>300</v>
      </c>
      <c r="E12" s="30">
        <f t="shared" ref="E12:F12" si="5">SUM(E10:E11)</f>
        <v>352</v>
      </c>
      <c r="F12" s="30">
        <f t="shared" si="5"/>
        <v>327</v>
      </c>
      <c r="G12" s="47">
        <f>SUM(G10:G11)</f>
        <v>679</v>
      </c>
      <c r="H12" s="39"/>
      <c r="I12" s="39"/>
      <c r="J12" s="40" t="s">
        <v>69</v>
      </c>
      <c r="K12" s="42">
        <f>VLOOKUP(J12,'町内会別人口（外国人含む）'!A:B,2,0)</f>
        <v>297</v>
      </c>
      <c r="L12" s="37">
        <f>VLOOKUP(J12,'町内会別人口（外国人含む）'!A:D,3,0)</f>
        <v>320</v>
      </c>
      <c r="M12" s="37">
        <f>VLOOKUP(J12,'町内会別人口（外国人含む）'!A:D,4,0)</f>
        <v>345</v>
      </c>
      <c r="N12" s="36">
        <f>SUM(L12:M12)</f>
        <v>665</v>
      </c>
      <c r="O12" s="32"/>
      <c r="P12" s="39"/>
      <c r="Q12" s="40" t="s">
        <v>138</v>
      </c>
      <c r="R12" s="42">
        <f>VLOOKUP(Q12,'町内会別人口（外国人含む）'!A:B,2,0)</f>
        <v>364</v>
      </c>
      <c r="S12" s="37">
        <f>VLOOKUP(Q12,'町内会別人口（外国人含む）'!A:D,3,0)</f>
        <v>358</v>
      </c>
      <c r="T12" s="37">
        <f>VLOOKUP(Q12,'町内会別人口（外国人含む）'!A:D,4,0)</f>
        <v>335</v>
      </c>
      <c r="U12" s="41">
        <f t="shared" si="3"/>
        <v>693</v>
      </c>
      <c r="V12" s="39"/>
      <c r="W12" s="39"/>
      <c r="X12" s="40" t="s">
        <v>353</v>
      </c>
      <c r="Y12" s="42">
        <f>VLOOKUP(X12,'町内会別人口（外国人含む）'!A:B,2,0)</f>
        <v>197</v>
      </c>
      <c r="Z12" s="37">
        <f>VLOOKUP(X12,'町内会別人口（外国人含む）'!A:D,3,0)</f>
        <v>230</v>
      </c>
      <c r="AA12" s="37">
        <f>VLOOKUP(X12,'町内会別人口（外国人含む）'!A:D,4,0)</f>
        <v>255</v>
      </c>
      <c r="AB12" s="36">
        <f>SUM(Z12:AA12)</f>
        <v>485</v>
      </c>
    </row>
    <row r="13" spans="1:28" ht="14.1" customHeight="1" x14ac:dyDescent="0.15">
      <c r="A13" s="90" t="s">
        <v>348</v>
      </c>
      <c r="B13" s="27"/>
      <c r="C13" s="26"/>
      <c r="D13" s="46">
        <f>SUM(D6,D9,D12)</f>
        <v>877</v>
      </c>
      <c r="E13" s="30">
        <f>SUM(E6,E9,E12)</f>
        <v>982</v>
      </c>
      <c r="F13" s="30">
        <f>SUM(F6,F9,F12)</f>
        <v>988</v>
      </c>
      <c r="G13" s="47">
        <f>SUM(G6,G9,G12)</f>
        <v>1970</v>
      </c>
      <c r="H13" s="39"/>
      <c r="I13" s="39"/>
      <c r="J13" s="40" t="s">
        <v>70</v>
      </c>
      <c r="K13" s="42">
        <f>VLOOKUP(J13,'町内会別人口（外国人含む）'!A:B,2,0)</f>
        <v>106</v>
      </c>
      <c r="L13" s="37">
        <f>VLOOKUP(J13,'町内会別人口（外国人含む）'!A:D,3,0)</f>
        <v>102</v>
      </c>
      <c r="M13" s="37">
        <f>VLOOKUP(J13,'町内会別人口（外国人含む）'!A:D,4,0)</f>
        <v>111</v>
      </c>
      <c r="N13" s="36">
        <f>SUM(L13:M13)</f>
        <v>213</v>
      </c>
      <c r="O13" s="32"/>
      <c r="P13" s="39"/>
      <c r="Q13" s="40" t="s">
        <v>139</v>
      </c>
      <c r="R13" s="42">
        <f>VLOOKUP(Q13,'町内会別人口（外国人含む）'!A:B,2,0)</f>
        <v>417</v>
      </c>
      <c r="S13" s="37">
        <f>VLOOKUP(Q13,'町内会別人口（外国人含む）'!A:D,3,0)</f>
        <v>445</v>
      </c>
      <c r="T13" s="37">
        <f>VLOOKUP(Q13,'町内会別人口（外国人含む）'!A:D,4,0)</f>
        <v>487</v>
      </c>
      <c r="U13" s="41">
        <f t="shared" si="3"/>
        <v>932</v>
      </c>
      <c r="V13" s="39"/>
      <c r="W13" s="39"/>
      <c r="X13" s="40" t="s">
        <v>352</v>
      </c>
      <c r="Y13" s="42">
        <f>VLOOKUP(X13,'町内会別人口（外国人含む）'!A:B,2,0)</f>
        <v>114</v>
      </c>
      <c r="Z13" s="37">
        <f>VLOOKUP(X13,'町内会別人口（外国人含む）'!A:D,3,0)</f>
        <v>129</v>
      </c>
      <c r="AA13" s="37">
        <f>VLOOKUP(X13,'町内会別人口（外国人含む）'!A:D,4,0)</f>
        <v>142</v>
      </c>
      <c r="AB13" s="36">
        <f>SUM(Z13:AA13)</f>
        <v>271</v>
      </c>
    </row>
    <row r="14" spans="1:28" ht="14.1" customHeight="1" x14ac:dyDescent="0.15">
      <c r="A14" s="32"/>
      <c r="B14" s="39"/>
      <c r="C14" s="40" t="s">
        <v>9</v>
      </c>
      <c r="D14" s="42">
        <f>VLOOKUP(C14,'町内会別人口（外国人含む）'!A:B,2,0)</f>
        <v>477</v>
      </c>
      <c r="E14" s="37">
        <f>VLOOKUP(C14,'町内会別人口（外国人含む）'!A:D,3,0)</f>
        <v>585</v>
      </c>
      <c r="F14" s="37">
        <f>VLOOKUP(C14,'町内会別人口（外国人含む）'!A:D,4,0)</f>
        <v>611</v>
      </c>
      <c r="G14" s="44">
        <f>SUM(E14:F14)</f>
        <v>1196</v>
      </c>
      <c r="H14" s="39"/>
      <c r="I14" s="27" t="s">
        <v>350</v>
      </c>
      <c r="J14" s="26"/>
      <c r="K14" s="46">
        <f>SUM(K11:K13)</f>
        <v>618</v>
      </c>
      <c r="L14" s="30">
        <f t="shared" ref="L14:M14" si="6">SUM(L11:L13)</f>
        <v>691</v>
      </c>
      <c r="M14" s="30">
        <f t="shared" si="6"/>
        <v>740</v>
      </c>
      <c r="N14" s="47">
        <f>SUM(N11:N13)</f>
        <v>1431</v>
      </c>
      <c r="O14" s="32"/>
      <c r="P14" s="39"/>
      <c r="Q14" s="40" t="s">
        <v>140</v>
      </c>
      <c r="R14" s="42">
        <f>VLOOKUP(Q14,'町内会別人口（外国人含む）'!A:B,2,0)</f>
        <v>150</v>
      </c>
      <c r="S14" s="37">
        <f>VLOOKUP(Q14,'町内会別人口（外国人含む）'!A:D,3,0)</f>
        <v>155</v>
      </c>
      <c r="T14" s="37">
        <f>VLOOKUP(Q14,'町内会別人口（外国人含む）'!A:D,4,0)</f>
        <v>151</v>
      </c>
      <c r="U14" s="41">
        <f t="shared" si="3"/>
        <v>306</v>
      </c>
      <c r="V14" s="39"/>
      <c r="W14" s="39"/>
      <c r="X14" s="40" t="s">
        <v>349</v>
      </c>
      <c r="Y14" s="42">
        <f>VLOOKUP(X14,'町内会別人口（外国人含む）'!A:B,2,0)</f>
        <v>234</v>
      </c>
      <c r="Z14" s="37">
        <f>VLOOKUP(X14,'町内会別人口（外国人含む）'!A:D,3,0)</f>
        <v>296</v>
      </c>
      <c r="AA14" s="37">
        <f>VLOOKUP(X14,'町内会別人口（外国人含む）'!A:D,4,0)</f>
        <v>318</v>
      </c>
      <c r="AB14" s="36">
        <f>SUM(Z14:AA14)</f>
        <v>614</v>
      </c>
    </row>
    <row r="15" spans="1:28" ht="14.1" customHeight="1" x14ac:dyDescent="0.15">
      <c r="A15" s="89"/>
      <c r="B15" s="39"/>
      <c r="C15" s="40" t="s">
        <v>10</v>
      </c>
      <c r="D15" s="42">
        <f>VLOOKUP(C15,'町内会別人口（外国人含む）'!A:B,2,0)</f>
        <v>201</v>
      </c>
      <c r="E15" s="37">
        <f>VLOOKUP(C15,'町内会別人口（外国人含む）'!A:D,3,0)</f>
        <v>221</v>
      </c>
      <c r="F15" s="37">
        <f>VLOOKUP(C15,'町内会別人口（外国人含む）'!A:D,4,0)</f>
        <v>235</v>
      </c>
      <c r="G15" s="44">
        <f>SUM(E15:F15)</f>
        <v>456</v>
      </c>
      <c r="H15" s="39"/>
      <c r="I15" s="39"/>
      <c r="J15" s="40" t="s">
        <v>71</v>
      </c>
      <c r="K15" s="42">
        <f>VLOOKUP(J15,'町内会別人口（外国人含む）'!A:B,2,0)</f>
        <v>351</v>
      </c>
      <c r="L15" s="37">
        <f>VLOOKUP(J15,'町内会別人口（外国人含む）'!A:D,3,0)</f>
        <v>342</v>
      </c>
      <c r="M15" s="37">
        <f>VLOOKUP(J15,'町内会別人口（外国人含む）'!A:D,4,0)</f>
        <v>359</v>
      </c>
      <c r="N15" s="36">
        <f>SUM(L15:M15)</f>
        <v>701</v>
      </c>
      <c r="O15" s="32"/>
      <c r="P15" s="39"/>
      <c r="Q15" s="40" t="s">
        <v>347</v>
      </c>
      <c r="R15" s="42">
        <f>VLOOKUP(Q15,'町内会別人口（外国人含む）'!A:B,2,0)</f>
        <v>131</v>
      </c>
      <c r="S15" s="37">
        <f>VLOOKUP(Q15,'町内会別人口（外国人含む）'!A:D,3,0)</f>
        <v>184</v>
      </c>
      <c r="T15" s="37">
        <f>VLOOKUP(Q15,'町内会別人口（外国人含む）'!A:D,4,0)</f>
        <v>222</v>
      </c>
      <c r="U15" s="41">
        <f t="shared" si="3"/>
        <v>406</v>
      </c>
      <c r="V15" s="39"/>
      <c r="W15" s="27" t="s">
        <v>346</v>
      </c>
      <c r="X15" s="26"/>
      <c r="Y15" s="46">
        <f>SUM(Y11:Y14)</f>
        <v>861</v>
      </c>
      <c r="Z15" s="30">
        <f t="shared" ref="Z15:AB15" si="7">SUM(Z11:Z14)</f>
        <v>1026</v>
      </c>
      <c r="AA15" s="30">
        <f t="shared" si="7"/>
        <v>1090</v>
      </c>
      <c r="AB15" s="47">
        <f t="shared" si="7"/>
        <v>2116</v>
      </c>
    </row>
    <row r="16" spans="1:28" ht="14.1" customHeight="1" x14ac:dyDescent="0.15">
      <c r="A16" s="32"/>
      <c r="B16" s="27" t="s">
        <v>341</v>
      </c>
      <c r="C16" s="26"/>
      <c r="D16" s="46">
        <f>SUM(D14:D15)</f>
        <v>678</v>
      </c>
      <c r="E16" s="30">
        <f t="shared" ref="E16:F16" si="8">SUM(E14:E15)</f>
        <v>806</v>
      </c>
      <c r="F16" s="30">
        <f t="shared" si="8"/>
        <v>846</v>
      </c>
      <c r="G16" s="47">
        <f>SUM(G14:G15)</f>
        <v>1652</v>
      </c>
      <c r="H16" s="39"/>
      <c r="I16" s="27" t="s">
        <v>345</v>
      </c>
      <c r="J16" s="26"/>
      <c r="K16" s="46">
        <f>K15</f>
        <v>351</v>
      </c>
      <c r="L16" s="30">
        <f t="shared" ref="L16:M16" si="9">L15</f>
        <v>342</v>
      </c>
      <c r="M16" s="30">
        <f t="shared" si="9"/>
        <v>359</v>
      </c>
      <c r="N16" s="47">
        <f>N15</f>
        <v>701</v>
      </c>
      <c r="O16" s="32"/>
      <c r="P16" s="27" t="s">
        <v>344</v>
      </c>
      <c r="Q16" s="26"/>
      <c r="R16" s="46">
        <f>SUM(R10:R15)</f>
        <v>1971</v>
      </c>
      <c r="S16" s="30">
        <f t="shared" ref="S16:T16" si="10">SUM(S10:S15)</f>
        <v>2185</v>
      </c>
      <c r="T16" s="30">
        <f t="shared" si="10"/>
        <v>2266</v>
      </c>
      <c r="U16" s="47">
        <f>SUM(U10:U15)</f>
        <v>4451</v>
      </c>
      <c r="V16" s="39"/>
      <c r="W16" s="39"/>
      <c r="X16" s="40" t="s">
        <v>343</v>
      </c>
      <c r="Y16" s="42">
        <f>VLOOKUP(X16,'町内会別人口（外国人含む）'!A:B,2,0)</f>
        <v>128</v>
      </c>
      <c r="Z16" s="37">
        <f>VLOOKUP(X16,'町内会別人口（外国人含む）'!A:D,3,0)</f>
        <v>153</v>
      </c>
      <c r="AA16" s="37">
        <f>VLOOKUP(X16,'町内会別人口（外国人含む）'!A:D,4,0)</f>
        <v>151</v>
      </c>
      <c r="AB16" s="36">
        <f t="shared" ref="AB16:AB23" si="11">SUM(Z16:AA16)</f>
        <v>304</v>
      </c>
    </row>
    <row r="17" spans="1:28" ht="14.1" customHeight="1" x14ac:dyDescent="0.15">
      <c r="A17" s="32"/>
      <c r="B17" s="39"/>
      <c r="C17" s="40" t="s">
        <v>11</v>
      </c>
      <c r="D17" s="42">
        <f>VLOOKUP(C17,'町内会別人口（外国人含む）'!A:B,2,0)</f>
        <v>187</v>
      </c>
      <c r="E17" s="37">
        <f>VLOOKUP(C17,'町内会別人口（外国人含む）'!A:D,3,0)</f>
        <v>185</v>
      </c>
      <c r="F17" s="37">
        <f>VLOOKUP(C17,'町内会別人口（外国人含む）'!A:D,4,0)</f>
        <v>174</v>
      </c>
      <c r="G17" s="44">
        <f>SUM(E17:F17)</f>
        <v>359</v>
      </c>
      <c r="H17" s="39"/>
      <c r="I17" s="39"/>
      <c r="J17" s="40" t="s">
        <v>377</v>
      </c>
      <c r="K17" s="42">
        <f>VLOOKUP(J17,'町内会別人口（外国人含む）'!A:B,2,0)</f>
        <v>253</v>
      </c>
      <c r="L17" s="37">
        <f>VLOOKUP(J17,'町内会別人口（外国人含む）'!A:D,3,0)</f>
        <v>282</v>
      </c>
      <c r="M17" s="37">
        <f>VLOOKUP(J17,'町内会別人口（外国人含む）'!A:D,4,0)</f>
        <v>324</v>
      </c>
      <c r="N17" s="36">
        <f>SUM(L17:M17)</f>
        <v>606</v>
      </c>
      <c r="O17" s="32"/>
      <c r="P17" s="39"/>
      <c r="Q17" s="40" t="s">
        <v>142</v>
      </c>
      <c r="R17" s="42">
        <f>VLOOKUP(Q17,'町内会別人口（外国人含む）'!A:B,2,0)</f>
        <v>877</v>
      </c>
      <c r="S17" s="37">
        <f>VLOOKUP(Q17,'町内会別人口（外国人含む）'!A:D,3,0)</f>
        <v>905</v>
      </c>
      <c r="T17" s="37">
        <f>VLOOKUP(Q17,'町内会別人口（外国人含む）'!A:D,4,0)</f>
        <v>1003</v>
      </c>
      <c r="U17" s="41">
        <f>SUM(S17:T17)</f>
        <v>1908</v>
      </c>
      <c r="V17" s="39"/>
      <c r="W17" s="39"/>
      <c r="X17" s="40" t="s">
        <v>342</v>
      </c>
      <c r="Y17" s="42">
        <f>VLOOKUP(X17,'町内会別人口（外国人含む）'!A:B,2,0)</f>
        <v>227</v>
      </c>
      <c r="Z17" s="37">
        <f>VLOOKUP(X17,'町内会別人口（外国人含む）'!A:D,3,0)</f>
        <v>182</v>
      </c>
      <c r="AA17" s="37">
        <f>VLOOKUP(X17,'町内会別人口（外国人含む）'!A:D,4,0)</f>
        <v>276</v>
      </c>
      <c r="AB17" s="36">
        <f t="shared" si="11"/>
        <v>458</v>
      </c>
    </row>
    <row r="18" spans="1:28" ht="14.1" customHeight="1" x14ac:dyDescent="0.15">
      <c r="A18" s="32"/>
      <c r="B18" s="39"/>
      <c r="C18" s="40" t="s">
        <v>12</v>
      </c>
      <c r="D18" s="42">
        <f>VLOOKUP(C18,'町内会別人口（外国人含む）'!A:B,2,0)</f>
        <v>205</v>
      </c>
      <c r="E18" s="37">
        <f>VLOOKUP(C18,'町内会別人口（外国人含む）'!A:D,3,0)</f>
        <v>263</v>
      </c>
      <c r="F18" s="37">
        <f>VLOOKUP(C18,'町内会別人口（外国人含む）'!A:D,4,0)</f>
        <v>247</v>
      </c>
      <c r="G18" s="44">
        <f>SUM(E18:F18)</f>
        <v>510</v>
      </c>
      <c r="H18" s="39"/>
      <c r="I18" s="39"/>
      <c r="J18" s="40" t="s">
        <v>378</v>
      </c>
      <c r="K18" s="42">
        <f>VLOOKUP(J18,'町内会別人口（外国人含む）'!A:B,2,0)</f>
        <v>264</v>
      </c>
      <c r="L18" s="37">
        <f>VLOOKUP(J18,'町内会別人口（外国人含む）'!A:D,3,0)</f>
        <v>273</v>
      </c>
      <c r="M18" s="37">
        <f>VLOOKUP(J18,'町内会別人口（外国人含む）'!A:D,4,0)</f>
        <v>277</v>
      </c>
      <c r="N18" s="36">
        <f>SUM(L18:M18)</f>
        <v>550</v>
      </c>
      <c r="O18" s="32"/>
      <c r="P18" s="39"/>
      <c r="Q18" s="40" t="s">
        <v>143</v>
      </c>
      <c r="R18" s="42">
        <f>VLOOKUP(Q18,'町内会別人口（外国人含む）'!A:B,2,0)</f>
        <v>659</v>
      </c>
      <c r="S18" s="37">
        <f>VLOOKUP(Q18,'町内会別人口（外国人含む）'!A:D,3,0)</f>
        <v>765</v>
      </c>
      <c r="T18" s="37">
        <f>VLOOKUP(Q18,'町内会別人口（外国人含む）'!A:D,4,0)</f>
        <v>741</v>
      </c>
      <c r="U18" s="41">
        <f>SUM(S18:T18)</f>
        <v>1506</v>
      </c>
      <c r="V18" s="39"/>
      <c r="W18" s="39"/>
      <c r="X18" s="40" t="s">
        <v>340</v>
      </c>
      <c r="Y18" s="42">
        <f>VLOOKUP(X18,'町内会別人口（外国人含む）'!A:B,2,0)</f>
        <v>177</v>
      </c>
      <c r="Z18" s="37">
        <f>VLOOKUP(X18,'町内会別人口（外国人含む）'!A:D,3,0)</f>
        <v>205</v>
      </c>
      <c r="AA18" s="37">
        <f>VLOOKUP(X18,'町内会別人口（外国人含む）'!A:D,4,0)</f>
        <v>211</v>
      </c>
      <c r="AB18" s="36">
        <f t="shared" si="11"/>
        <v>416</v>
      </c>
    </row>
    <row r="19" spans="1:28" ht="14.1" customHeight="1" x14ac:dyDescent="0.15">
      <c r="A19" s="32"/>
      <c r="B19" s="39"/>
      <c r="C19" s="40" t="s">
        <v>13</v>
      </c>
      <c r="D19" s="42">
        <f>VLOOKUP(C19,'町内会別人口（外国人含む）'!A:B,2,0)</f>
        <v>135</v>
      </c>
      <c r="E19" s="37">
        <f>VLOOKUP(C19,'町内会別人口（外国人含む）'!A:D,3,0)</f>
        <v>151</v>
      </c>
      <c r="F19" s="37">
        <f>VLOOKUP(C19,'町内会別人口（外国人含む）'!A:D,4,0)</f>
        <v>184</v>
      </c>
      <c r="G19" s="44">
        <f>SUM(E19:F19)</f>
        <v>335</v>
      </c>
      <c r="H19" s="39"/>
      <c r="I19" s="39"/>
      <c r="J19" s="40" t="s">
        <v>379</v>
      </c>
      <c r="K19" s="42">
        <f>VLOOKUP(J19,'町内会別人口（外国人含む）'!A:B,2,0)</f>
        <v>204</v>
      </c>
      <c r="L19" s="37">
        <f>VLOOKUP(J19,'町内会別人口（外国人含む）'!A:D,3,0)</f>
        <v>219</v>
      </c>
      <c r="M19" s="37">
        <f>VLOOKUP(J19,'町内会別人口（外国人含む）'!A:D,4,0)</f>
        <v>234</v>
      </c>
      <c r="N19" s="36">
        <f>SUM(L19:M19)</f>
        <v>453</v>
      </c>
      <c r="O19" s="32"/>
      <c r="P19" s="39"/>
      <c r="Q19" s="40" t="s">
        <v>144</v>
      </c>
      <c r="R19" s="42">
        <f>VLOOKUP(Q19,'町内会別人口（外国人含む）'!A:B,2,0)</f>
        <v>662</v>
      </c>
      <c r="S19" s="37">
        <f>VLOOKUP(Q19,'町内会別人口（外国人含む）'!A:D,3,0)</f>
        <v>785</v>
      </c>
      <c r="T19" s="37">
        <f>VLOOKUP(Q19,'町内会別人口（外国人含む）'!A:D,4,0)</f>
        <v>789</v>
      </c>
      <c r="U19" s="41">
        <f>SUM(S19:T19)</f>
        <v>1574</v>
      </c>
      <c r="V19" s="39"/>
      <c r="W19" s="39"/>
      <c r="X19" s="40" t="s">
        <v>339</v>
      </c>
      <c r="Y19" s="42">
        <f>VLOOKUP(X19,'町内会別人口（外国人含む）'!A:B,2,0)</f>
        <v>189</v>
      </c>
      <c r="Z19" s="37">
        <f>VLOOKUP(X19,'町内会別人口（外国人含む）'!A:D,3,0)</f>
        <v>208</v>
      </c>
      <c r="AA19" s="37">
        <f>VLOOKUP(X19,'町内会別人口（外国人含む）'!A:D,4,0)</f>
        <v>214</v>
      </c>
      <c r="AB19" s="36">
        <f t="shared" si="11"/>
        <v>422</v>
      </c>
    </row>
    <row r="20" spans="1:28" ht="14.1" customHeight="1" x14ac:dyDescent="0.15">
      <c r="A20" s="32"/>
      <c r="B20" s="27" t="s">
        <v>334</v>
      </c>
      <c r="C20" s="26"/>
      <c r="D20" s="46">
        <f>SUM(D17:D19)</f>
        <v>527</v>
      </c>
      <c r="E20" s="30">
        <f t="shared" ref="E20:F20" si="12">SUM(E17:E19)</f>
        <v>599</v>
      </c>
      <c r="F20" s="30">
        <f t="shared" si="12"/>
        <v>605</v>
      </c>
      <c r="G20" s="47">
        <f>SUM(G17:G19)</f>
        <v>1204</v>
      </c>
      <c r="H20" s="39"/>
      <c r="I20" s="27" t="s">
        <v>338</v>
      </c>
      <c r="J20" s="26"/>
      <c r="K20" s="46">
        <f>SUM(K17:K19)</f>
        <v>721</v>
      </c>
      <c r="L20" s="30">
        <f t="shared" ref="L20:M20" si="13">SUM(L17:L19)</f>
        <v>774</v>
      </c>
      <c r="M20" s="30">
        <f t="shared" si="13"/>
        <v>835</v>
      </c>
      <c r="N20" s="47">
        <f>SUM(N17:N19)</f>
        <v>1609</v>
      </c>
      <c r="O20" s="32"/>
      <c r="P20" s="39"/>
      <c r="Q20" s="40" t="s">
        <v>145</v>
      </c>
      <c r="R20" s="42">
        <f>VLOOKUP(Q20,'町内会別人口（外国人含む）'!A:B,2,0)</f>
        <v>143</v>
      </c>
      <c r="S20" s="37">
        <f>VLOOKUP(Q20,'町内会別人口（外国人含む）'!A:D,3,0)</f>
        <v>154</v>
      </c>
      <c r="T20" s="37">
        <f>VLOOKUP(Q20,'町内会別人口（外国人含む）'!A:D,4,0)</f>
        <v>188</v>
      </c>
      <c r="U20" s="41">
        <f>SUM(S20:T20)</f>
        <v>342</v>
      </c>
      <c r="V20" s="39"/>
      <c r="W20" s="39"/>
      <c r="X20" s="40" t="s">
        <v>337</v>
      </c>
      <c r="Y20" s="42">
        <f>VLOOKUP(X20,'町内会別人口（外国人含む）'!A:B,2,0)</f>
        <v>514</v>
      </c>
      <c r="Z20" s="37">
        <f>VLOOKUP(X20,'町内会別人口（外国人含む）'!A:D,3,0)</f>
        <v>607</v>
      </c>
      <c r="AA20" s="37">
        <f>VLOOKUP(X20,'町内会別人口（外国人含む）'!A:D,4,0)</f>
        <v>643</v>
      </c>
      <c r="AB20" s="36">
        <f t="shared" si="11"/>
        <v>1250</v>
      </c>
    </row>
    <row r="21" spans="1:28" ht="14.1" customHeight="1" x14ac:dyDescent="0.15">
      <c r="A21" s="90" t="s">
        <v>332</v>
      </c>
      <c r="B21" s="27"/>
      <c r="C21" s="26"/>
      <c r="D21" s="46">
        <f>SUM(D16,D20)</f>
        <v>1205</v>
      </c>
      <c r="E21" s="30">
        <f t="shared" ref="E21:F21" si="14">SUM(E16,E20)</f>
        <v>1405</v>
      </c>
      <c r="F21" s="30">
        <f t="shared" si="14"/>
        <v>1451</v>
      </c>
      <c r="G21" s="47">
        <f>SUM(G16,G20)</f>
        <v>2856</v>
      </c>
      <c r="H21" s="39"/>
      <c r="I21" s="39"/>
      <c r="J21" s="40" t="s">
        <v>75</v>
      </c>
      <c r="K21" s="42">
        <f>VLOOKUP(J21,'町内会別人口（外国人含む）'!A:B,2,0)</f>
        <v>637</v>
      </c>
      <c r="L21" s="37">
        <f>VLOOKUP(J21,'町内会別人口（外国人含む）'!A:D,3,0)</f>
        <v>705</v>
      </c>
      <c r="M21" s="37">
        <f>VLOOKUP(J21,'町内会別人口（外国人含む）'!A:D,4,0)</f>
        <v>760</v>
      </c>
      <c r="N21" s="36">
        <f>SUM(L21:M21)</f>
        <v>1465</v>
      </c>
      <c r="O21" s="32"/>
      <c r="P21" s="27" t="s">
        <v>336</v>
      </c>
      <c r="Q21" s="26"/>
      <c r="R21" s="46">
        <f>SUM(R17:R20)</f>
        <v>2341</v>
      </c>
      <c r="S21" s="30">
        <f t="shared" ref="S21:U21" si="15">SUM(S17:S20)</f>
        <v>2609</v>
      </c>
      <c r="T21" s="30">
        <f t="shared" si="15"/>
        <v>2721</v>
      </c>
      <c r="U21" s="47">
        <f t="shared" si="15"/>
        <v>5330</v>
      </c>
      <c r="V21" s="39"/>
      <c r="W21" s="39"/>
      <c r="X21" s="40" t="s">
        <v>335</v>
      </c>
      <c r="Y21" s="42">
        <f>VLOOKUP(X21,'町内会別人口（外国人含む）'!A:B,2,0)</f>
        <v>69</v>
      </c>
      <c r="Z21" s="37">
        <f>VLOOKUP(X21,'町内会別人口（外国人含む）'!A:D,3,0)</f>
        <v>79</v>
      </c>
      <c r="AA21" s="37">
        <f>VLOOKUP(X21,'町内会別人口（外国人含む）'!A:D,4,0)</f>
        <v>84</v>
      </c>
      <c r="AB21" s="36">
        <f t="shared" si="11"/>
        <v>163</v>
      </c>
    </row>
    <row r="22" spans="1:28" ht="14.1" customHeight="1" x14ac:dyDescent="0.15">
      <c r="A22" s="32"/>
      <c r="B22" s="39"/>
      <c r="C22" s="40" t="s">
        <v>14</v>
      </c>
      <c r="D22" s="42">
        <f>VLOOKUP(C22,'町内会別人口（外国人含む）'!A:B,2,0)</f>
        <v>261</v>
      </c>
      <c r="E22" s="37">
        <f>VLOOKUP(C22,'町内会別人口（外国人含む）'!A:D,3,0)</f>
        <v>301</v>
      </c>
      <c r="F22" s="37">
        <f>VLOOKUP(C22,'町内会別人口（外国人含む）'!A:D,4,0)</f>
        <v>363</v>
      </c>
      <c r="G22" s="44">
        <f>SUM(E22:F22)</f>
        <v>664</v>
      </c>
      <c r="H22" s="39"/>
      <c r="I22" s="39"/>
      <c r="J22" s="40" t="s">
        <v>380</v>
      </c>
      <c r="K22" s="42">
        <f>VLOOKUP(J22,'町内会別人口（外国人含む）'!A:B,2,0)</f>
        <v>108</v>
      </c>
      <c r="L22" s="37">
        <f>VLOOKUP(J22,'町内会別人口（外国人含む）'!A:D,3,0)</f>
        <v>123</v>
      </c>
      <c r="M22" s="37">
        <f>VLOOKUP(J22,'町内会別人口（外国人含む）'!A:D,4,0)</f>
        <v>115</v>
      </c>
      <c r="N22" s="36">
        <f>SUM(L22:M22)</f>
        <v>238</v>
      </c>
      <c r="O22" s="32"/>
      <c r="P22" s="39"/>
      <c r="Q22" s="40" t="s">
        <v>146</v>
      </c>
      <c r="R22" s="42">
        <f>VLOOKUP(Q22,'町内会別人口（外国人含む）'!A:B,2,0)</f>
        <v>113</v>
      </c>
      <c r="S22" s="37">
        <f>VLOOKUP(Q22,'町内会別人口（外国人含む）'!A:D,3,0)</f>
        <v>129</v>
      </c>
      <c r="T22" s="37">
        <f>VLOOKUP(Q22,'町内会別人口（外国人含む）'!A:D,4,0)</f>
        <v>133</v>
      </c>
      <c r="U22" s="41">
        <f>SUM(S22:T22)</f>
        <v>262</v>
      </c>
      <c r="V22" s="39"/>
      <c r="W22" s="39"/>
      <c r="X22" s="40" t="s">
        <v>333</v>
      </c>
      <c r="Y22" s="42">
        <f>VLOOKUP(X22,'町内会別人口（外国人含む）'!A:B,2,0)</f>
        <v>96</v>
      </c>
      <c r="Z22" s="37">
        <f>VLOOKUP(X22,'町内会別人口（外国人含む）'!A:D,3,0)</f>
        <v>67</v>
      </c>
      <c r="AA22" s="37">
        <f>VLOOKUP(X22,'町内会別人口（外国人含む）'!A:D,4,0)</f>
        <v>117</v>
      </c>
      <c r="AB22" s="36">
        <f t="shared" si="11"/>
        <v>184</v>
      </c>
    </row>
    <row r="23" spans="1:28" ht="14.1" customHeight="1" x14ac:dyDescent="0.15">
      <c r="A23" s="89"/>
      <c r="B23" s="39"/>
      <c r="C23" s="40" t="s">
        <v>15</v>
      </c>
      <c r="D23" s="42">
        <f>VLOOKUP(C23,'町内会別人口（外国人含む）'!A:B,2,0)</f>
        <v>186</v>
      </c>
      <c r="E23" s="37">
        <f>VLOOKUP(C23,'町内会別人口（外国人含む）'!A:D,3,0)</f>
        <v>224</v>
      </c>
      <c r="F23" s="37">
        <f>VLOOKUP(C23,'町内会別人口（外国人含む）'!A:D,4,0)</f>
        <v>202</v>
      </c>
      <c r="G23" s="44">
        <f>SUM(E23:F23)</f>
        <v>426</v>
      </c>
      <c r="H23" s="39"/>
      <c r="I23" s="27" t="s">
        <v>331</v>
      </c>
      <c r="J23" s="26"/>
      <c r="K23" s="46">
        <f>SUM(K21:K22)</f>
        <v>745</v>
      </c>
      <c r="L23" s="30">
        <f t="shared" ref="L23:M23" si="16">SUM(L21:L22)</f>
        <v>828</v>
      </c>
      <c r="M23" s="30">
        <f t="shared" si="16"/>
        <v>875</v>
      </c>
      <c r="N23" s="47">
        <f>SUM(N21:N22)</f>
        <v>1703</v>
      </c>
      <c r="O23" s="32"/>
      <c r="P23" s="39"/>
      <c r="Q23" s="40" t="s">
        <v>147</v>
      </c>
      <c r="R23" s="42">
        <f>VLOOKUP(Q23,'町内会別人口（外国人含む）'!A:B,2,0)</f>
        <v>276</v>
      </c>
      <c r="S23" s="37">
        <f>VLOOKUP(Q23,'町内会別人口（外国人含む）'!A:D,3,0)</f>
        <v>355</v>
      </c>
      <c r="T23" s="37">
        <f>VLOOKUP(Q23,'町内会別人口（外国人含む）'!A:D,4,0)</f>
        <v>367</v>
      </c>
      <c r="U23" s="41">
        <f>SUM(S23:T23)</f>
        <v>722</v>
      </c>
      <c r="V23" s="39"/>
      <c r="W23" s="39"/>
      <c r="X23" s="40" t="s">
        <v>330</v>
      </c>
      <c r="Y23" s="42">
        <f>VLOOKUP(X23,'町内会別人口（外国人含む）'!A:B,2,0)</f>
        <v>227</v>
      </c>
      <c r="Z23" s="37">
        <f>VLOOKUP(X23,'町内会別人口（外国人含む）'!A:D,3,0)</f>
        <v>262</v>
      </c>
      <c r="AA23" s="37">
        <f>VLOOKUP(X23,'町内会別人口（外国人含む）'!A:D,4,0)</f>
        <v>278</v>
      </c>
      <c r="AB23" s="36">
        <f t="shared" si="11"/>
        <v>540</v>
      </c>
    </row>
    <row r="24" spans="1:28" ht="14.1" customHeight="1" x14ac:dyDescent="0.15">
      <c r="A24" s="32"/>
      <c r="B24" s="39"/>
      <c r="C24" s="40" t="s">
        <v>16</v>
      </c>
      <c r="D24" s="42">
        <f>VLOOKUP(C24,'町内会別人口（外国人含む）'!A:B,2,0)</f>
        <v>251</v>
      </c>
      <c r="E24" s="37">
        <f>VLOOKUP(C24,'町内会別人口（外国人含む）'!A:D,3,0)</f>
        <v>298</v>
      </c>
      <c r="F24" s="37">
        <f>VLOOKUP(C24,'町内会別人口（外国人含む）'!A:D,4,0)</f>
        <v>287</v>
      </c>
      <c r="G24" s="44">
        <f>SUM(E24:F24)</f>
        <v>585</v>
      </c>
      <c r="H24" s="39"/>
      <c r="I24" s="39"/>
      <c r="J24" s="40" t="s">
        <v>77</v>
      </c>
      <c r="K24" s="42">
        <f>VLOOKUP(J24,'町内会別人口（外国人含む）'!A:B,2,0)</f>
        <v>172</v>
      </c>
      <c r="L24" s="37">
        <f>VLOOKUP(J24,'町内会別人口（外国人含む）'!A:D,3,0)</f>
        <v>133</v>
      </c>
      <c r="M24" s="37">
        <f>VLOOKUP(J24,'町内会別人口（外国人含む）'!A:D,4,0)</f>
        <v>186</v>
      </c>
      <c r="N24" s="36">
        <f>SUM(L24:M24)</f>
        <v>319</v>
      </c>
      <c r="O24" s="32"/>
      <c r="P24" s="39"/>
      <c r="Q24" s="40" t="s">
        <v>148</v>
      </c>
      <c r="R24" s="42">
        <f>VLOOKUP(Q24,'町内会別人口（外国人含む）'!A:B,2,0)</f>
        <v>626</v>
      </c>
      <c r="S24" s="37">
        <f>VLOOKUP(Q24,'町内会別人口（外国人含む）'!A:D,3,0)</f>
        <v>733</v>
      </c>
      <c r="T24" s="37">
        <f>VLOOKUP(Q24,'町内会別人口（外国人含む）'!A:D,4,0)</f>
        <v>753</v>
      </c>
      <c r="U24" s="41">
        <f>SUM(S24:T24)</f>
        <v>1486</v>
      </c>
      <c r="V24" s="39"/>
      <c r="W24" s="27" t="s">
        <v>329</v>
      </c>
      <c r="X24" s="26"/>
      <c r="Y24" s="46">
        <f>SUM(Y16:Y23)</f>
        <v>1627</v>
      </c>
      <c r="Z24" s="30">
        <f t="shared" ref="Z24:AB24" si="17">SUM(Z16:Z23)</f>
        <v>1763</v>
      </c>
      <c r="AA24" s="30">
        <f t="shared" si="17"/>
        <v>1974</v>
      </c>
      <c r="AB24" s="47">
        <f t="shared" si="17"/>
        <v>3737</v>
      </c>
    </row>
    <row r="25" spans="1:28" ht="14.1" customHeight="1" x14ac:dyDescent="0.15">
      <c r="A25" s="32"/>
      <c r="B25" s="27" t="s">
        <v>325</v>
      </c>
      <c r="C25" s="26"/>
      <c r="D25" s="46">
        <f>SUM(D22:D24)</f>
        <v>698</v>
      </c>
      <c r="E25" s="30">
        <f t="shared" ref="E25:F25" si="18">SUM(E22:E24)</f>
        <v>823</v>
      </c>
      <c r="F25" s="30">
        <f t="shared" si="18"/>
        <v>852</v>
      </c>
      <c r="G25" s="47">
        <f>SUM(G22:G24)</f>
        <v>1675</v>
      </c>
      <c r="H25" s="39"/>
      <c r="I25" s="39"/>
      <c r="J25" s="40" t="s">
        <v>78</v>
      </c>
      <c r="K25" s="42">
        <f>VLOOKUP(J25,'町内会別人口（外国人含む）'!A:B,2,0)</f>
        <v>155</v>
      </c>
      <c r="L25" s="37">
        <f>VLOOKUP(J25,'町内会別人口（外国人含む）'!A:D,3,0)</f>
        <v>158</v>
      </c>
      <c r="M25" s="37">
        <f>VLOOKUP(J25,'町内会別人口（外国人含む）'!A:D,4,0)</f>
        <v>171</v>
      </c>
      <c r="N25" s="36">
        <f>SUM(L25:M25)</f>
        <v>329</v>
      </c>
      <c r="O25" s="32"/>
      <c r="P25" s="39"/>
      <c r="Q25" s="40" t="s">
        <v>149</v>
      </c>
      <c r="R25" s="42">
        <f>VLOOKUP(Q25,'町内会別人口（外国人含む）'!A:B,2,0)</f>
        <v>220</v>
      </c>
      <c r="S25" s="37">
        <f>VLOOKUP(Q25,'町内会別人口（外国人含む）'!A:D,3,0)</f>
        <v>261</v>
      </c>
      <c r="T25" s="37">
        <f>VLOOKUP(Q25,'町内会別人口（外国人含む）'!A:D,4,0)</f>
        <v>275</v>
      </c>
      <c r="U25" s="41">
        <f>SUM(S25:T25)</f>
        <v>536</v>
      </c>
      <c r="V25" s="39"/>
      <c r="W25" s="39"/>
      <c r="X25" s="40" t="s">
        <v>328</v>
      </c>
      <c r="Y25" s="42">
        <f>VLOOKUP(X25,'町内会別人口（外国人含む）'!A:B,2,0)</f>
        <v>86</v>
      </c>
      <c r="Z25" s="37">
        <f>VLOOKUP(X25,'町内会別人口（外国人含む）'!A:D,3,0)</f>
        <v>117</v>
      </c>
      <c r="AA25" s="37">
        <f>VLOOKUP(X25,'町内会別人口（外国人含む）'!A:D,4,0)</f>
        <v>108</v>
      </c>
      <c r="AB25" s="36">
        <f>SUM(Z25:AA25)</f>
        <v>225</v>
      </c>
    </row>
    <row r="26" spans="1:28" ht="14.1" customHeight="1" x14ac:dyDescent="0.15">
      <c r="A26" s="32"/>
      <c r="B26" s="39"/>
      <c r="C26" s="40" t="s">
        <v>17</v>
      </c>
      <c r="D26" s="42">
        <f>VLOOKUP(C26,'町内会別人口（外国人含む）'!A:B,2,0)</f>
        <v>179</v>
      </c>
      <c r="E26" s="37">
        <f>VLOOKUP(C26,'町内会別人口（外国人含む）'!A:D,3,0)</f>
        <v>203</v>
      </c>
      <c r="F26" s="37">
        <f>VLOOKUP(C26,'町内会別人口（外国人含む）'!A:D,4,0)</f>
        <v>224</v>
      </c>
      <c r="G26" s="44">
        <f>SUM(E26:F26)</f>
        <v>427</v>
      </c>
      <c r="H26" s="39"/>
      <c r="I26" s="39"/>
      <c r="J26" s="40" t="s">
        <v>79</v>
      </c>
      <c r="K26" s="42">
        <f>VLOOKUP(J26,'町内会別人口（外国人含む）'!A:B,2,0)</f>
        <v>198</v>
      </c>
      <c r="L26" s="37">
        <f>VLOOKUP(J26,'町内会別人口（外国人含む）'!A:D,3,0)</f>
        <v>197</v>
      </c>
      <c r="M26" s="37">
        <f>VLOOKUP(J26,'町内会別人口（外国人含む）'!A:D,4,0)</f>
        <v>239</v>
      </c>
      <c r="N26" s="36">
        <f>SUM(L26:M26)</f>
        <v>436</v>
      </c>
      <c r="O26" s="32"/>
      <c r="P26" s="39"/>
      <c r="Q26" s="40" t="s">
        <v>327</v>
      </c>
      <c r="R26" s="42">
        <f>VLOOKUP(Q26,'町内会別人口（外国人含む）'!A:B,2,0)</f>
        <v>410</v>
      </c>
      <c r="S26" s="37">
        <f>VLOOKUP(Q26,'町内会別人口（外国人含む）'!A:D,3,0)</f>
        <v>622</v>
      </c>
      <c r="T26" s="37">
        <f>VLOOKUP(Q26,'町内会別人口（外国人含む）'!A:D,4,0)</f>
        <v>651</v>
      </c>
      <c r="U26" s="41">
        <f>SUM(S26:T26)</f>
        <v>1273</v>
      </c>
      <c r="V26" s="39"/>
      <c r="W26" s="39"/>
      <c r="X26" s="40" t="s">
        <v>326</v>
      </c>
      <c r="Y26" s="42">
        <f>VLOOKUP(X26,'町内会別人口（外国人含む）'!A:B,2,0)</f>
        <v>41</v>
      </c>
      <c r="Z26" s="37">
        <f>VLOOKUP(X26,'町内会別人口（外国人含む）'!A:D,3,0)</f>
        <v>43</v>
      </c>
      <c r="AA26" s="37">
        <f>VLOOKUP(X26,'町内会別人口（外国人含む）'!A:D,4,0)</f>
        <v>54</v>
      </c>
      <c r="AB26" s="36">
        <f>SUM(Z26:AA26)</f>
        <v>97</v>
      </c>
    </row>
    <row r="27" spans="1:28" ht="14.1" customHeight="1" x14ac:dyDescent="0.15">
      <c r="A27" s="32"/>
      <c r="B27" s="39"/>
      <c r="C27" s="40" t="s">
        <v>18</v>
      </c>
      <c r="D27" s="42">
        <f>VLOOKUP(C27,'町内会別人口（外国人含む）'!A:B,2,0)</f>
        <v>101</v>
      </c>
      <c r="E27" s="37">
        <f>VLOOKUP(C27,'町内会別人口（外国人含む）'!A:D,3,0)</f>
        <v>132</v>
      </c>
      <c r="F27" s="37">
        <f>VLOOKUP(C27,'町内会別人口（外国人含む）'!A:D,4,0)</f>
        <v>124</v>
      </c>
      <c r="G27" s="44">
        <f>SUM(E27:F27)</f>
        <v>256</v>
      </c>
      <c r="H27" s="39"/>
      <c r="I27" s="27" t="s">
        <v>324</v>
      </c>
      <c r="J27" s="26"/>
      <c r="K27" s="46">
        <f>SUM(K24:K26)</f>
        <v>525</v>
      </c>
      <c r="L27" s="30">
        <f t="shared" ref="L27:M27" si="19">SUM(L24:L26)</f>
        <v>488</v>
      </c>
      <c r="M27" s="30">
        <f t="shared" si="19"/>
        <v>596</v>
      </c>
      <c r="N27" s="47">
        <f>SUM(N24:N26)</f>
        <v>1084</v>
      </c>
      <c r="O27" s="32"/>
      <c r="P27" s="27" t="s">
        <v>323</v>
      </c>
      <c r="Q27" s="26"/>
      <c r="R27" s="46">
        <f>SUM(R22:R26)</f>
        <v>1645</v>
      </c>
      <c r="S27" s="30">
        <f t="shared" ref="S27:U27" si="20">SUM(S22:S26)</f>
        <v>2100</v>
      </c>
      <c r="T27" s="30">
        <f t="shared" si="20"/>
        <v>2179</v>
      </c>
      <c r="U27" s="47">
        <f t="shared" si="20"/>
        <v>4279</v>
      </c>
      <c r="V27" s="39"/>
      <c r="W27" s="39"/>
      <c r="X27" s="40" t="s">
        <v>322</v>
      </c>
      <c r="Y27" s="42">
        <f>VLOOKUP(X27,'町内会別人口（外国人含む）'!A:B,2,0)</f>
        <v>194</v>
      </c>
      <c r="Z27" s="37">
        <f>VLOOKUP(X27,'町内会別人口（外国人含む）'!A:D,3,0)</f>
        <v>234</v>
      </c>
      <c r="AA27" s="37">
        <f>VLOOKUP(X27,'町内会別人口（外国人含む）'!A:D,4,0)</f>
        <v>235</v>
      </c>
      <c r="AB27" s="36">
        <f>SUM(Z27:AA27)</f>
        <v>469</v>
      </c>
    </row>
    <row r="28" spans="1:28" ht="14.1" customHeight="1" x14ac:dyDescent="0.15">
      <c r="A28" s="32"/>
      <c r="B28" s="39"/>
      <c r="C28" s="40" t="s">
        <v>19</v>
      </c>
      <c r="D28" s="42">
        <f>VLOOKUP(C28,'町内会別人口（外国人含む）'!A:B,2,0)</f>
        <v>164</v>
      </c>
      <c r="E28" s="37">
        <f>VLOOKUP(C28,'町内会別人口（外国人含む）'!A:D,3,0)</f>
        <v>226</v>
      </c>
      <c r="F28" s="37">
        <f>VLOOKUP(C28,'町内会別人口（外国人含む）'!A:D,4,0)</f>
        <v>210</v>
      </c>
      <c r="G28" s="44">
        <f>SUM(E28:F28)</f>
        <v>436</v>
      </c>
      <c r="H28" s="39"/>
      <c r="I28" s="39"/>
      <c r="J28" s="40" t="s">
        <v>381</v>
      </c>
      <c r="K28" s="42">
        <f>VLOOKUP(J28,'町内会別人口（外国人含む）'!A:B,2,0)</f>
        <v>144</v>
      </c>
      <c r="L28" s="37">
        <f>VLOOKUP(J28,'町内会別人口（外国人含む）'!A:D,3,0)</f>
        <v>149</v>
      </c>
      <c r="M28" s="37">
        <f>VLOOKUP(J28,'町内会別人口（外国人含む）'!A:D,4,0)</f>
        <v>161</v>
      </c>
      <c r="N28" s="36">
        <f>SUM(L28:M28)</f>
        <v>310</v>
      </c>
      <c r="O28" s="32"/>
      <c r="P28" s="39"/>
      <c r="Q28" s="40" t="s">
        <v>151</v>
      </c>
      <c r="R28" s="42">
        <f>VLOOKUP(Q28,'町内会別人口（外国人含む）'!A:B,2,0)</f>
        <v>452</v>
      </c>
      <c r="S28" s="37">
        <f>VLOOKUP(Q28,'町内会別人口（外国人含む）'!A:D,3,0)</f>
        <v>563</v>
      </c>
      <c r="T28" s="37">
        <f>VLOOKUP(Q28,'町内会別人口（外国人含む）'!A:D,4,0)</f>
        <v>572</v>
      </c>
      <c r="U28" s="41">
        <f>SUM(S28:T28)</f>
        <v>1135</v>
      </c>
      <c r="V28" s="39"/>
      <c r="W28" s="39"/>
      <c r="X28" s="40" t="s">
        <v>321</v>
      </c>
      <c r="Y28" s="42">
        <f>VLOOKUP(X28,'町内会別人口（外国人含む）'!A:B,2,0)</f>
        <v>143</v>
      </c>
      <c r="Z28" s="37">
        <f>VLOOKUP(X28,'町内会別人口（外国人含む）'!A:D,3,0)</f>
        <v>174</v>
      </c>
      <c r="AA28" s="37">
        <f>VLOOKUP(X28,'町内会別人口（外国人含む）'!A:D,4,0)</f>
        <v>179</v>
      </c>
      <c r="AB28" s="36">
        <f>SUM(Z28:AA28)</f>
        <v>353</v>
      </c>
    </row>
    <row r="29" spans="1:28" ht="14.1" customHeight="1" x14ac:dyDescent="0.15">
      <c r="A29" s="32"/>
      <c r="B29" s="39"/>
      <c r="C29" s="40" t="s">
        <v>20</v>
      </c>
      <c r="D29" s="42">
        <f>VLOOKUP(C29,'町内会別人口（外国人含む）'!A:B,2,0)</f>
        <v>302</v>
      </c>
      <c r="E29" s="37">
        <f>VLOOKUP(C29,'町内会別人口（外国人含む）'!A:D,3,0)</f>
        <v>305</v>
      </c>
      <c r="F29" s="37">
        <f>VLOOKUP(C29,'町内会別人口（外国人含む）'!A:D,4,0)</f>
        <v>164</v>
      </c>
      <c r="G29" s="44">
        <f>SUM(E29:F29)</f>
        <v>469</v>
      </c>
      <c r="H29" s="39"/>
      <c r="I29" s="39"/>
      <c r="J29" s="40" t="s">
        <v>382</v>
      </c>
      <c r="K29" s="42">
        <f>VLOOKUP(J29,'町内会別人口（外国人含む）'!A:B,2,0)</f>
        <v>209</v>
      </c>
      <c r="L29" s="37">
        <f>VLOOKUP(J29,'町内会別人口（外国人含む）'!A:D,3,0)</f>
        <v>233</v>
      </c>
      <c r="M29" s="37">
        <f>VLOOKUP(J29,'町内会別人口（外国人含む）'!A:D,4,0)</f>
        <v>246</v>
      </c>
      <c r="N29" s="36">
        <f>SUM(L29:M29)</f>
        <v>479</v>
      </c>
      <c r="O29" s="32"/>
      <c r="P29" s="39"/>
      <c r="Q29" s="40" t="s">
        <v>152</v>
      </c>
      <c r="R29" s="42">
        <f>VLOOKUP(Q29,'町内会別人口（外国人含む）'!A:B,2,0)</f>
        <v>336</v>
      </c>
      <c r="S29" s="37">
        <f>VLOOKUP(Q29,'町内会別人口（外国人含む）'!A:D,3,0)</f>
        <v>356</v>
      </c>
      <c r="T29" s="37">
        <f>VLOOKUP(Q29,'町内会別人口（外国人含む）'!A:D,4,0)</f>
        <v>394</v>
      </c>
      <c r="U29" s="41">
        <f>SUM(S29:T29)</f>
        <v>750</v>
      </c>
      <c r="V29" s="39"/>
      <c r="W29" s="27" t="s">
        <v>320</v>
      </c>
      <c r="X29" s="26"/>
      <c r="Y29" s="46">
        <f>SUM(Y25:Y28)</f>
        <v>464</v>
      </c>
      <c r="Z29" s="30">
        <f t="shared" ref="Z29:AB29" si="21">SUM(Z25:Z28)</f>
        <v>568</v>
      </c>
      <c r="AA29" s="30">
        <f t="shared" si="21"/>
        <v>576</v>
      </c>
      <c r="AB29" s="47">
        <f t="shared" si="21"/>
        <v>1144</v>
      </c>
    </row>
    <row r="30" spans="1:28" ht="14.1" customHeight="1" x14ac:dyDescent="0.15">
      <c r="A30" s="32"/>
      <c r="B30" s="39"/>
      <c r="C30" s="40" t="s">
        <v>21</v>
      </c>
      <c r="D30" s="42">
        <f>VLOOKUP(C30,'町内会別人口（外国人含む）'!A:B,2,0)</f>
        <v>131</v>
      </c>
      <c r="E30" s="37">
        <f>VLOOKUP(C30,'町内会別人口（外国人含む）'!A:D,3,0)</f>
        <v>131</v>
      </c>
      <c r="F30" s="37">
        <f>VLOOKUP(C30,'町内会別人口（外国人含む）'!A:D,4,0)</f>
        <v>170</v>
      </c>
      <c r="G30" s="44">
        <f>SUM(E30:F30)</f>
        <v>301</v>
      </c>
      <c r="H30" s="39"/>
      <c r="I30" s="39"/>
      <c r="J30" s="40" t="s">
        <v>383</v>
      </c>
      <c r="K30" s="42">
        <f>VLOOKUP(J30,'町内会別人口（外国人含む）'!A:B,2,0)</f>
        <v>243</v>
      </c>
      <c r="L30" s="37">
        <f>VLOOKUP(J30,'町内会別人口（外国人含む）'!A:D,3,0)</f>
        <v>274</v>
      </c>
      <c r="M30" s="37">
        <f>VLOOKUP(J30,'町内会別人口（外国人含む）'!A:D,4,0)</f>
        <v>282</v>
      </c>
      <c r="N30" s="36">
        <f>SUM(L30:M30)</f>
        <v>556</v>
      </c>
      <c r="O30" s="32"/>
      <c r="P30" s="27" t="s">
        <v>319</v>
      </c>
      <c r="Q30" s="26"/>
      <c r="R30" s="46">
        <f>SUM(R28:R29)</f>
        <v>788</v>
      </c>
      <c r="S30" s="30">
        <f t="shared" ref="S30:U30" si="22">SUM(S28:S29)</f>
        <v>919</v>
      </c>
      <c r="T30" s="30">
        <f t="shared" si="22"/>
        <v>966</v>
      </c>
      <c r="U30" s="47">
        <f t="shared" si="22"/>
        <v>1885</v>
      </c>
      <c r="V30" s="39"/>
      <c r="W30" s="39"/>
      <c r="X30" s="40" t="s">
        <v>318</v>
      </c>
      <c r="Y30" s="42">
        <f>VLOOKUP(X30,'町内会別人口（外国人含む）'!A:B,2,0)</f>
        <v>96</v>
      </c>
      <c r="Z30" s="37">
        <f>VLOOKUP(X30,'町内会別人口（外国人含む）'!A:D,3,0)</f>
        <v>125</v>
      </c>
      <c r="AA30" s="37">
        <f>VLOOKUP(X30,'町内会別人口（外国人含む）'!A:D,4,0)</f>
        <v>114</v>
      </c>
      <c r="AB30" s="36">
        <f t="shared" ref="AB30:AB36" si="23">SUM(Z30:AA30)</f>
        <v>239</v>
      </c>
    </row>
    <row r="31" spans="1:28" ht="14.1" customHeight="1" x14ac:dyDescent="0.15">
      <c r="A31" s="32"/>
      <c r="B31" s="27" t="s">
        <v>314</v>
      </c>
      <c r="C31" s="26"/>
      <c r="D31" s="46">
        <f>SUM(D26:D30)</f>
        <v>877</v>
      </c>
      <c r="E31" s="30">
        <f t="shared" ref="E31:F31" si="24">SUM(E26:E30)</f>
        <v>997</v>
      </c>
      <c r="F31" s="30">
        <f t="shared" si="24"/>
        <v>892</v>
      </c>
      <c r="G31" s="47">
        <f>SUM(G26:G30)</f>
        <v>1889</v>
      </c>
      <c r="H31" s="39"/>
      <c r="I31" s="27" t="s">
        <v>317</v>
      </c>
      <c r="J31" s="26"/>
      <c r="K31" s="46">
        <f>SUM(K28:K30)</f>
        <v>596</v>
      </c>
      <c r="L31" s="30">
        <f t="shared" ref="L31:M31" si="25">SUM(L28:L30)</f>
        <v>656</v>
      </c>
      <c r="M31" s="30">
        <f t="shared" si="25"/>
        <v>689</v>
      </c>
      <c r="N31" s="47">
        <f>SUM(N28:N30)</f>
        <v>1345</v>
      </c>
      <c r="O31" s="32"/>
      <c r="P31" s="39"/>
      <c r="Q31" s="40" t="s">
        <v>424</v>
      </c>
      <c r="R31" s="42">
        <f>VLOOKUP(Q31,'町内会別人口（外国人含む）'!A:B,2,0)</f>
        <v>183</v>
      </c>
      <c r="S31" s="37">
        <f>VLOOKUP(Q31,'町内会別人口（外国人含む）'!A:D,3,0)</f>
        <v>231</v>
      </c>
      <c r="T31" s="37">
        <f>VLOOKUP(Q31,'町内会別人口（外国人含む）'!A:D,4,0)</f>
        <v>214</v>
      </c>
      <c r="U31" s="41">
        <f>SUM(S31:T31)</f>
        <v>445</v>
      </c>
      <c r="V31" s="39"/>
      <c r="W31" s="39"/>
      <c r="X31" s="40" t="s">
        <v>316</v>
      </c>
      <c r="Y31" s="42">
        <f>VLOOKUP(X31,'町内会別人口（外国人含む）'!A:B,2,0)</f>
        <v>137</v>
      </c>
      <c r="Z31" s="37">
        <f>VLOOKUP(X31,'町内会別人口（外国人含む）'!A:D,3,0)</f>
        <v>176</v>
      </c>
      <c r="AA31" s="37">
        <f>VLOOKUP(X31,'町内会別人口（外国人含む）'!A:D,4,0)</f>
        <v>170</v>
      </c>
      <c r="AB31" s="36">
        <f t="shared" si="23"/>
        <v>346</v>
      </c>
    </row>
    <row r="32" spans="1:28" ht="14.1" customHeight="1" x14ac:dyDescent="0.15">
      <c r="A32" s="32"/>
      <c r="B32" s="39"/>
      <c r="C32" s="40" t="s">
        <v>312</v>
      </c>
      <c r="D32" s="42">
        <f>VLOOKUP(C32,'町内会別人口（外国人含む）'!A:B,2,0)</f>
        <v>576</v>
      </c>
      <c r="E32" s="37">
        <f>VLOOKUP(C32,'町内会別人口（外国人含む）'!A:D,3,0)</f>
        <v>699</v>
      </c>
      <c r="F32" s="37">
        <f>VLOOKUP(C32,'町内会別人口（外国人含む）'!A:D,4,0)</f>
        <v>739</v>
      </c>
      <c r="G32" s="44">
        <f t="shared" ref="G32:G38" si="26">SUM(E32:F32)</f>
        <v>1438</v>
      </c>
      <c r="H32" s="39"/>
      <c r="I32" s="39"/>
      <c r="J32" s="40" t="s">
        <v>384</v>
      </c>
      <c r="K32" s="42">
        <f>VLOOKUP(J32,'町内会別人口（外国人含む）'!A:B,2,0)</f>
        <v>345</v>
      </c>
      <c r="L32" s="37">
        <f>VLOOKUP(J32,'町内会別人口（外国人含む）'!A:D,3,0)</f>
        <v>325</v>
      </c>
      <c r="M32" s="37">
        <f>VLOOKUP(J32,'町内会別人口（外国人含む）'!A:D,4,0)</f>
        <v>350</v>
      </c>
      <c r="N32" s="36">
        <f>SUM(L32:M32)</f>
        <v>675</v>
      </c>
      <c r="O32" s="32"/>
      <c r="P32" s="39"/>
      <c r="Q32" s="40" t="s">
        <v>425</v>
      </c>
      <c r="R32" s="42">
        <f>VLOOKUP(Q32,'町内会別人口（外国人含む）'!A:B,2,0)</f>
        <v>441</v>
      </c>
      <c r="S32" s="37">
        <f>VLOOKUP(Q32,'町内会別人口（外国人含む）'!A:D,3,0)</f>
        <v>500</v>
      </c>
      <c r="T32" s="37">
        <f>VLOOKUP(Q32,'町内会別人口（外国人含む）'!A:D,4,0)</f>
        <v>518</v>
      </c>
      <c r="U32" s="41">
        <f>SUM(S32:T32)</f>
        <v>1018</v>
      </c>
      <c r="V32" s="39"/>
      <c r="W32" s="39"/>
      <c r="X32" s="40" t="s">
        <v>315</v>
      </c>
      <c r="Y32" s="42">
        <f>VLOOKUP(X32,'町内会別人口（外国人含む）'!A:B,2,0)</f>
        <v>107</v>
      </c>
      <c r="Z32" s="37">
        <f>VLOOKUP(X32,'町内会別人口（外国人含む）'!A:D,3,0)</f>
        <v>132</v>
      </c>
      <c r="AA32" s="37">
        <f>VLOOKUP(X32,'町内会別人口（外国人含む）'!A:D,4,0)</f>
        <v>156</v>
      </c>
      <c r="AB32" s="36">
        <f t="shared" si="23"/>
        <v>288</v>
      </c>
    </row>
    <row r="33" spans="1:28" ht="14.1" customHeight="1" x14ac:dyDescent="0.15">
      <c r="A33" s="32"/>
      <c r="B33" s="39"/>
      <c r="C33" s="40" t="s">
        <v>310</v>
      </c>
      <c r="D33" s="42">
        <f>VLOOKUP(C33,'町内会別人口（外国人含む）'!A:B,2,0)</f>
        <v>700</v>
      </c>
      <c r="E33" s="37">
        <f>VLOOKUP(C33,'町内会別人口（外国人含む）'!A:D,3,0)</f>
        <v>791</v>
      </c>
      <c r="F33" s="37">
        <f>VLOOKUP(C33,'町内会別人口（外国人含む）'!A:D,4,0)</f>
        <v>793</v>
      </c>
      <c r="G33" s="44">
        <f t="shared" si="26"/>
        <v>1584</v>
      </c>
      <c r="H33" s="39"/>
      <c r="I33" s="39"/>
      <c r="J33" s="40" t="s">
        <v>385</v>
      </c>
      <c r="K33" s="42">
        <f>VLOOKUP(J33,'町内会別人口（外国人含む）'!A:B,2,0)</f>
        <v>341</v>
      </c>
      <c r="L33" s="37">
        <f>VLOOKUP(J33,'町内会別人口（外国人含む）'!A:D,3,0)</f>
        <v>366</v>
      </c>
      <c r="M33" s="37">
        <f>VLOOKUP(J33,'町内会別人口（外国人含む）'!A:D,4,0)</f>
        <v>392</v>
      </c>
      <c r="N33" s="36">
        <f>SUM(L33:M33)</f>
        <v>758</v>
      </c>
      <c r="O33" s="32"/>
      <c r="P33" s="39"/>
      <c r="Q33" s="40" t="s">
        <v>426</v>
      </c>
      <c r="R33" s="42">
        <f>VLOOKUP(Q33,'町内会別人口（外国人含む）'!A:B,2,0)</f>
        <v>237</v>
      </c>
      <c r="S33" s="37">
        <f>VLOOKUP(Q33,'町内会別人口（外国人含む）'!A:D,3,0)</f>
        <v>262</v>
      </c>
      <c r="T33" s="37">
        <f>VLOOKUP(Q33,'町内会別人口（外国人含む）'!A:D,4,0)</f>
        <v>274</v>
      </c>
      <c r="U33" s="41">
        <f>SUM(S33:T33)</f>
        <v>536</v>
      </c>
      <c r="V33" s="39"/>
      <c r="W33" s="39"/>
      <c r="X33" s="40" t="s">
        <v>313</v>
      </c>
      <c r="Y33" s="42">
        <f>VLOOKUP(X33,'町内会別人口（外国人含む）'!A:B,2,0)</f>
        <v>115</v>
      </c>
      <c r="Z33" s="37">
        <f>VLOOKUP(X33,'町内会別人口（外国人含む）'!A:D,3,0)</f>
        <v>138</v>
      </c>
      <c r="AA33" s="37">
        <f>VLOOKUP(X33,'町内会別人口（外国人含む）'!A:D,4,0)</f>
        <v>125</v>
      </c>
      <c r="AB33" s="36">
        <f t="shared" si="23"/>
        <v>263</v>
      </c>
    </row>
    <row r="34" spans="1:28" ht="14.1" customHeight="1" x14ac:dyDescent="0.15">
      <c r="A34" s="32"/>
      <c r="B34" s="39"/>
      <c r="C34" s="40" t="s">
        <v>25</v>
      </c>
      <c r="D34" s="42">
        <f>VLOOKUP(C34,'町内会別人口（外国人含む）'!A:B,2,0)</f>
        <v>169</v>
      </c>
      <c r="E34" s="37">
        <f>VLOOKUP(C34,'町内会別人口（外国人含む）'!A:D,3,0)</f>
        <v>199</v>
      </c>
      <c r="F34" s="37">
        <f>VLOOKUP(C34,'町内会別人口（外国人含む）'!A:D,4,0)</f>
        <v>203</v>
      </c>
      <c r="G34" s="44">
        <f t="shared" si="26"/>
        <v>402</v>
      </c>
      <c r="H34" s="39"/>
      <c r="I34" s="39"/>
      <c r="J34" s="40" t="s">
        <v>386</v>
      </c>
      <c r="K34" s="42">
        <f>VLOOKUP(J34,'町内会別人口（外国人含む）'!A:B,2,0)</f>
        <v>336</v>
      </c>
      <c r="L34" s="37">
        <f>VLOOKUP(J34,'町内会別人口（外国人含む）'!A:D,3,0)</f>
        <v>311</v>
      </c>
      <c r="M34" s="37">
        <f>VLOOKUP(J34,'町内会別人口（外国人含む）'!A:D,4,0)</f>
        <v>352</v>
      </c>
      <c r="N34" s="36">
        <f>SUM(L34:M34)</f>
        <v>663</v>
      </c>
      <c r="O34" s="32"/>
      <c r="P34" s="39"/>
      <c r="Q34" s="40" t="s">
        <v>156</v>
      </c>
      <c r="R34" s="42">
        <f>VLOOKUP(Q34,'町内会別人口（外国人含む）'!A:B,2,0)</f>
        <v>213</v>
      </c>
      <c r="S34" s="37">
        <f>VLOOKUP(Q34,'町内会別人口（外国人含む）'!A:D,3,0)</f>
        <v>238</v>
      </c>
      <c r="T34" s="37">
        <f>VLOOKUP(Q34,'町内会別人口（外国人含む）'!A:D,4,0)</f>
        <v>280</v>
      </c>
      <c r="U34" s="41">
        <f>SUM(S34:T34)</f>
        <v>518</v>
      </c>
      <c r="V34" s="39"/>
      <c r="W34" s="39"/>
      <c r="X34" s="40" t="s">
        <v>311</v>
      </c>
      <c r="Y34" s="42">
        <f>VLOOKUP(X34,'町内会別人口（外国人含む）'!A:B,2,0)</f>
        <v>65</v>
      </c>
      <c r="Z34" s="37">
        <f>VLOOKUP(X34,'町内会別人口（外国人含む）'!A:D,3,0)</f>
        <v>82</v>
      </c>
      <c r="AA34" s="37">
        <f>VLOOKUP(X34,'町内会別人口（外国人含む）'!A:D,4,0)</f>
        <v>78</v>
      </c>
      <c r="AB34" s="36">
        <f t="shared" si="23"/>
        <v>160</v>
      </c>
    </row>
    <row r="35" spans="1:28" ht="14.1" customHeight="1" x14ac:dyDescent="0.15">
      <c r="A35" s="32"/>
      <c r="B35" s="39"/>
      <c r="C35" s="61" t="s">
        <v>306</v>
      </c>
      <c r="D35" s="42">
        <f>VLOOKUP(C35,'町内会別人口（外国人含む）'!A:B,2,0)</f>
        <v>121</v>
      </c>
      <c r="E35" s="37">
        <f>VLOOKUP(C35,'町内会別人口（外国人含む）'!A:D,3,0)</f>
        <v>141</v>
      </c>
      <c r="F35" s="37">
        <f>VLOOKUP(C35,'町内会別人口（外国人含む）'!A:D,4,0)</f>
        <v>167</v>
      </c>
      <c r="G35" s="44">
        <f t="shared" si="26"/>
        <v>308</v>
      </c>
      <c r="H35" s="39"/>
      <c r="I35" s="39"/>
      <c r="J35" s="40" t="s">
        <v>387</v>
      </c>
      <c r="K35" s="42">
        <f>VLOOKUP(J35,'町内会別人口（外国人含む）'!A:B,2,0)</f>
        <v>288</v>
      </c>
      <c r="L35" s="37">
        <f>VLOOKUP(J35,'町内会別人口（外国人含む）'!A:D,3,0)</f>
        <v>390</v>
      </c>
      <c r="M35" s="37">
        <f>VLOOKUP(J35,'町内会別人口（外国人含む）'!A:D,4,0)</f>
        <v>400</v>
      </c>
      <c r="N35" s="36">
        <f>SUM(L35:M35)</f>
        <v>790</v>
      </c>
      <c r="O35" s="32"/>
      <c r="P35" s="39"/>
      <c r="Q35" s="40" t="s">
        <v>157</v>
      </c>
      <c r="R35" s="42">
        <f>VLOOKUP(Q35,'町内会別人口（外国人含む）'!A:B,2,0)</f>
        <v>98</v>
      </c>
      <c r="S35" s="37">
        <f>VLOOKUP(Q35,'町内会別人口（外国人含む）'!A:D,3,0)</f>
        <v>75</v>
      </c>
      <c r="T35" s="37">
        <f>VLOOKUP(Q35,'町内会別人口（外国人含む）'!A:D,4,0)</f>
        <v>103</v>
      </c>
      <c r="U35" s="41">
        <f>SUM(S35:T35)</f>
        <v>178</v>
      </c>
      <c r="V35" s="39"/>
      <c r="W35" s="39"/>
      <c r="X35" s="40" t="s">
        <v>309</v>
      </c>
      <c r="Y35" s="42">
        <f>VLOOKUP(X35,'町内会別人口（外国人含む）'!A:B,2,0)</f>
        <v>19</v>
      </c>
      <c r="Z35" s="37">
        <f>VLOOKUP(X35,'町内会別人口（外国人含む）'!A:D,3,0)</f>
        <v>18</v>
      </c>
      <c r="AA35" s="37">
        <f>VLOOKUP(X35,'町内会別人口（外国人含む）'!A:D,4,0)</f>
        <v>23</v>
      </c>
      <c r="AB35" s="36">
        <f t="shared" si="23"/>
        <v>41</v>
      </c>
    </row>
    <row r="36" spans="1:28" ht="14.1" customHeight="1" x14ac:dyDescent="0.15">
      <c r="A36" s="32"/>
      <c r="B36" s="39"/>
      <c r="C36" s="40" t="s">
        <v>418</v>
      </c>
      <c r="D36" s="42">
        <f>VLOOKUP(C36,'町内会別人口（外国人含む）'!A:B,2,0)</f>
        <v>343</v>
      </c>
      <c r="E36" s="37">
        <f>VLOOKUP(C36,'町内会別人口（外国人含む）'!A:D,3,0)</f>
        <v>440</v>
      </c>
      <c r="F36" s="37">
        <f>VLOOKUP(C36,'町内会別人口（外国人含む）'!A:D,4,0)</f>
        <v>467</v>
      </c>
      <c r="G36" s="44">
        <f t="shared" si="26"/>
        <v>907</v>
      </c>
      <c r="H36" s="39"/>
      <c r="I36" s="39"/>
      <c r="J36" s="40" t="s">
        <v>388</v>
      </c>
      <c r="K36" s="42">
        <f>VLOOKUP(J36,'町内会別人口（外国人含む）'!A:B,2,0)</f>
        <v>311</v>
      </c>
      <c r="L36" s="37">
        <f>VLOOKUP(J36,'町内会別人口（外国人含む）'!A:D,3,0)</f>
        <v>362</v>
      </c>
      <c r="M36" s="37">
        <f>VLOOKUP(J36,'町内会別人口（外国人含む）'!A:D,4,0)</f>
        <v>383</v>
      </c>
      <c r="N36" s="36">
        <f>SUM(L36:M36)</f>
        <v>745</v>
      </c>
      <c r="O36" s="32"/>
      <c r="P36" s="27" t="s">
        <v>308</v>
      </c>
      <c r="Q36" s="26"/>
      <c r="R36" s="46">
        <f>SUM(R31:R35)</f>
        <v>1172</v>
      </c>
      <c r="S36" s="30">
        <f t="shared" ref="S36:U36" si="27">SUM(S31:S35)</f>
        <v>1306</v>
      </c>
      <c r="T36" s="30">
        <f t="shared" si="27"/>
        <v>1389</v>
      </c>
      <c r="U36" s="47">
        <f t="shared" si="27"/>
        <v>2695</v>
      </c>
      <c r="V36" s="39"/>
      <c r="W36" s="39"/>
      <c r="X36" s="40" t="s">
        <v>307</v>
      </c>
      <c r="Y36" s="42">
        <f>VLOOKUP(X36,'町内会別人口（外国人含む）'!A:B,2,0)</f>
        <v>104</v>
      </c>
      <c r="Z36" s="37">
        <f>VLOOKUP(X36,'町内会別人口（外国人含む）'!A:D,3,0)</f>
        <v>132</v>
      </c>
      <c r="AA36" s="37">
        <f>VLOOKUP(X36,'町内会別人口（外国人含む）'!A:D,4,0)</f>
        <v>95</v>
      </c>
      <c r="AB36" s="36">
        <f t="shared" si="23"/>
        <v>227</v>
      </c>
    </row>
    <row r="37" spans="1:28" ht="14.1" customHeight="1" x14ac:dyDescent="0.15">
      <c r="A37" s="32"/>
      <c r="B37" s="39"/>
      <c r="C37" s="40" t="s">
        <v>419</v>
      </c>
      <c r="D37" s="42">
        <f>VLOOKUP(C37,'町内会別人口（外国人含む）'!A:B,2,0)</f>
        <v>486</v>
      </c>
      <c r="E37" s="37">
        <f>VLOOKUP(C37,'町内会別人口（外国人含む）'!A:D,3,0)</f>
        <v>709</v>
      </c>
      <c r="F37" s="37">
        <f>VLOOKUP(C37,'町内会別人口（外国人含む）'!A:D,4,0)</f>
        <v>660</v>
      </c>
      <c r="G37" s="44">
        <f t="shared" si="26"/>
        <v>1369</v>
      </c>
      <c r="H37" s="39"/>
      <c r="I37" s="27" t="s">
        <v>305</v>
      </c>
      <c r="J37" s="26"/>
      <c r="K37" s="46">
        <f>SUM(K32:K36)</f>
        <v>1621</v>
      </c>
      <c r="L37" s="30">
        <f t="shared" ref="L37:M37" si="28">SUM(L32:L36)</f>
        <v>1754</v>
      </c>
      <c r="M37" s="30">
        <f t="shared" si="28"/>
        <v>1877</v>
      </c>
      <c r="N37" s="47">
        <f>SUM(N32:N36)</f>
        <v>3631</v>
      </c>
      <c r="O37" s="28" t="s">
        <v>304</v>
      </c>
      <c r="P37" s="27"/>
      <c r="Q37" s="26"/>
      <c r="R37" s="46">
        <f>SUM(K45,K49,K56,K64,K76,K81,R9,R16,R21,R27,R30,R36)</f>
        <v>18686</v>
      </c>
      <c r="S37" s="30">
        <f t="shared" ref="S37:T37" si="29">SUM(L45,L49,L56,L64,L76,L81,S9,S16,S21,S27,S30,S36)</f>
        <v>20343</v>
      </c>
      <c r="T37" s="30">
        <f t="shared" si="29"/>
        <v>21473</v>
      </c>
      <c r="U37" s="47">
        <f>SUM(N45,N49,N56,N64,N76,N81,U9,U16,U21,U27,U30,U36)</f>
        <v>41816</v>
      </c>
      <c r="V37" s="39"/>
      <c r="W37" s="27" t="s">
        <v>303</v>
      </c>
      <c r="X37" s="26"/>
      <c r="Y37" s="46">
        <f>SUM(Y30:Y36)</f>
        <v>643</v>
      </c>
      <c r="Z37" s="30">
        <f t="shared" ref="Z37:AB37" si="30">SUM(Z30:Z36)</f>
        <v>803</v>
      </c>
      <c r="AA37" s="30">
        <f t="shared" si="30"/>
        <v>761</v>
      </c>
      <c r="AB37" s="47">
        <f t="shared" si="30"/>
        <v>1564</v>
      </c>
    </row>
    <row r="38" spans="1:28" ht="14.1" customHeight="1" thickBot="1" x14ac:dyDescent="0.2">
      <c r="A38" s="32"/>
      <c r="C38" s="40" t="s">
        <v>301</v>
      </c>
      <c r="D38" s="42">
        <f>VLOOKUP(C38,'町内会別人口（外国人含む）'!A:B,2,0)</f>
        <v>85</v>
      </c>
      <c r="E38" s="37">
        <f>VLOOKUP(C38,'町内会別人口（外国人含む）'!A:D,3,0)</f>
        <v>143</v>
      </c>
      <c r="F38" s="37">
        <f>VLOOKUP(C38,'町内会別人口（外国人含む）'!A:D,4,0)</f>
        <v>122</v>
      </c>
      <c r="G38" s="44">
        <f t="shared" si="26"/>
        <v>265</v>
      </c>
      <c r="H38" s="39"/>
      <c r="I38" s="39"/>
      <c r="J38" s="40" t="s">
        <v>90</v>
      </c>
      <c r="K38" s="42">
        <f>VLOOKUP(J38,'町内会別人口（外国人含む）'!A:B,2,0)</f>
        <v>511</v>
      </c>
      <c r="L38" s="37">
        <f>VLOOKUP(J38,'町内会別人口（外国人含む）'!A:D,3,0)</f>
        <v>577</v>
      </c>
      <c r="M38" s="37">
        <f>VLOOKUP(J38,'町内会別人口（外国人含む）'!A:D,4,0)</f>
        <v>618</v>
      </c>
      <c r="N38" s="36">
        <f>SUM(L38:M38)</f>
        <v>1195</v>
      </c>
      <c r="O38" s="32"/>
      <c r="P38" s="39"/>
      <c r="Q38" s="40" t="s">
        <v>158</v>
      </c>
      <c r="R38" s="42">
        <f>VLOOKUP(Q38,'町内会別人口（外国人含む）'!A:B,2,0)</f>
        <v>709</v>
      </c>
      <c r="S38" s="37">
        <f>VLOOKUP(Q38,'町内会別人口（外国人含む）'!A:D,3,0)</f>
        <v>751</v>
      </c>
      <c r="T38" s="37">
        <f>VLOOKUP(Q38,'町内会別人口（外国人含む）'!A:D,4,0)</f>
        <v>748</v>
      </c>
      <c r="U38" s="41">
        <f>SUM(S38:T38)</f>
        <v>1499</v>
      </c>
      <c r="V38" s="27" t="s">
        <v>255</v>
      </c>
      <c r="W38" s="27"/>
      <c r="X38" s="26"/>
      <c r="Y38" s="25">
        <f>SUM(Y10,Y15,Y24,Y29,Y37)</f>
        <v>4444</v>
      </c>
      <c r="Z38" s="15">
        <f t="shared" ref="Z38:AA38" si="31">SUM(Z10,Z15,Z24,Z29,Z37)</f>
        <v>5098</v>
      </c>
      <c r="AA38" s="15">
        <f t="shared" si="31"/>
        <v>5350</v>
      </c>
      <c r="AB38" s="14">
        <f>SUM(AB10,AB15,AB24,AB29,AB37)</f>
        <v>10448</v>
      </c>
    </row>
    <row r="39" spans="1:28" ht="14.1" customHeight="1" thickBot="1" x14ac:dyDescent="0.2">
      <c r="A39" s="32"/>
      <c r="B39" s="27" t="s">
        <v>298</v>
      </c>
      <c r="C39" s="26"/>
      <c r="D39" s="46">
        <f>SUM(D32:D38)</f>
        <v>2480</v>
      </c>
      <c r="E39" s="30">
        <f t="shared" ref="E39:F39" si="32">SUM(E32:E38)</f>
        <v>3122</v>
      </c>
      <c r="F39" s="30">
        <f t="shared" si="32"/>
        <v>3151</v>
      </c>
      <c r="G39" s="47">
        <f>SUM(G32:G38)</f>
        <v>6273</v>
      </c>
      <c r="H39" s="39"/>
      <c r="I39" s="39"/>
      <c r="J39" s="40" t="s">
        <v>91</v>
      </c>
      <c r="K39" s="42">
        <f>VLOOKUP(J39,'町内会別人口（外国人含む）'!A:B,2,0)</f>
        <v>344</v>
      </c>
      <c r="L39" s="37">
        <f>VLOOKUP(J39,'町内会別人口（外国人含む）'!A:D,3,0)</f>
        <v>404</v>
      </c>
      <c r="M39" s="37">
        <f>VLOOKUP(J39,'町内会別人口（外国人含む）'!A:D,4,0)</f>
        <v>436</v>
      </c>
      <c r="N39" s="36">
        <f>SUM(L39:M39)</f>
        <v>840</v>
      </c>
      <c r="O39" s="32"/>
      <c r="P39" s="39"/>
      <c r="Q39" s="40" t="s">
        <v>159</v>
      </c>
      <c r="R39" s="42">
        <f>VLOOKUP(Q39,'町内会別人口（外国人含む）'!A:B,2,0)</f>
        <v>919</v>
      </c>
      <c r="S39" s="37">
        <f>VLOOKUP(Q39,'町内会別人口（外国人含む）'!A:D,3,0)</f>
        <v>946</v>
      </c>
      <c r="T39" s="37">
        <f>VLOOKUP(Q39,'町内会別人口（外国人含む）'!A:D,4,0)</f>
        <v>964</v>
      </c>
      <c r="U39" s="41">
        <f>SUM(S39:T39)</f>
        <v>1910</v>
      </c>
      <c r="V39" s="68" t="s">
        <v>302</v>
      </c>
      <c r="W39" s="68"/>
      <c r="X39" s="67"/>
      <c r="Y39" s="84">
        <f>SUM(D13,D21,D45,D56,D73,K41,R37,R65,R82,Y38)</f>
        <v>61526</v>
      </c>
      <c r="Z39" s="66">
        <f>SUM(E13,E21,E45,E56,E73,L41,S37,S65,S82,Z38)</f>
        <v>69410</v>
      </c>
      <c r="AA39" s="66">
        <f>SUM(F13,F21,F45,F56,F73,M41,T37,T65,T82,AA38)</f>
        <v>72501</v>
      </c>
      <c r="AB39" s="65">
        <f>SUM(G13,G21,G45,G56,G73,N41,U37,U65,U82,AB38)</f>
        <v>141911</v>
      </c>
    </row>
    <row r="40" spans="1:28" ht="14.1" customHeight="1" x14ac:dyDescent="0.15">
      <c r="A40" s="64"/>
      <c r="B40" s="39"/>
      <c r="C40" s="40" t="s">
        <v>417</v>
      </c>
      <c r="D40" s="42">
        <f>VLOOKUP(C40,'町内会別人口（外国人含む）'!A:B,2,0)</f>
        <v>304</v>
      </c>
      <c r="E40" s="37">
        <f>VLOOKUP(C40,'町内会別人口（外国人含む）'!A:D,3,0)</f>
        <v>338</v>
      </c>
      <c r="F40" s="37">
        <f>VLOOKUP(C40,'町内会別人口（外国人含む）'!A:D,4,0)</f>
        <v>348</v>
      </c>
      <c r="G40" s="44">
        <f>SUM(E40:F40)</f>
        <v>686</v>
      </c>
      <c r="H40" s="39"/>
      <c r="I40" s="27" t="s">
        <v>300</v>
      </c>
      <c r="J40" s="26"/>
      <c r="K40" s="46">
        <f>SUM(K38:K39)</f>
        <v>855</v>
      </c>
      <c r="L40" s="30">
        <f t="shared" ref="L40:M40" si="33">SUM(L38:L39)</f>
        <v>981</v>
      </c>
      <c r="M40" s="30">
        <f t="shared" si="33"/>
        <v>1054</v>
      </c>
      <c r="N40" s="47">
        <f>SUM(N38:N39)</f>
        <v>2035</v>
      </c>
      <c r="O40" s="32"/>
      <c r="P40" s="58" t="s">
        <v>299</v>
      </c>
      <c r="Q40" s="57"/>
      <c r="R40" s="60">
        <f>SUM(R38:R39)</f>
        <v>1628</v>
      </c>
      <c r="S40" s="56">
        <f t="shared" ref="S40:T40" si="34">SUM(S38:S39)</f>
        <v>1697</v>
      </c>
      <c r="T40" s="56">
        <f t="shared" si="34"/>
        <v>1712</v>
      </c>
      <c r="U40" s="86">
        <f>SUM(U38:U39)</f>
        <v>3409</v>
      </c>
    </row>
    <row r="41" spans="1:28" ht="14.1" customHeight="1" x14ac:dyDescent="0.15">
      <c r="A41" s="32"/>
      <c r="B41" s="39"/>
      <c r="C41" s="40" t="s">
        <v>31</v>
      </c>
      <c r="D41" s="42">
        <f>VLOOKUP(C41,'町内会別人口（外国人含む）'!A:B,2,0)</f>
        <v>302</v>
      </c>
      <c r="E41" s="37">
        <f>VLOOKUP(C41,'町内会別人口（外国人含む）'!A:D,3,0)</f>
        <v>331</v>
      </c>
      <c r="F41" s="37">
        <f>VLOOKUP(C41,'町内会別人口（外国人含む）'!A:D,4,0)</f>
        <v>329</v>
      </c>
      <c r="G41" s="44">
        <f>SUM(E41:F41)</f>
        <v>660</v>
      </c>
      <c r="H41" s="27" t="s">
        <v>297</v>
      </c>
      <c r="I41" s="27"/>
      <c r="J41" s="26"/>
      <c r="K41" s="46">
        <f>SUM(D80,K10,K14,K16,K20,K23,K27,K31,K37,K40)</f>
        <v>9016</v>
      </c>
      <c r="L41" s="30">
        <f>SUM(E80,L10,L14,L16,L20,L23,L27,L31,L37,L40)</f>
        <v>9875</v>
      </c>
      <c r="M41" s="30">
        <f>SUM(F80,M10,M14,M16,M20,M23,M27,M31,M37,M40)</f>
        <v>10668</v>
      </c>
      <c r="N41" s="47">
        <f>SUM(G80,N10,N14,N16,N20,N23,N27,N31,N37,N40)</f>
        <v>20543</v>
      </c>
      <c r="O41" s="32"/>
      <c r="P41" s="39"/>
      <c r="Q41" s="40" t="s">
        <v>160</v>
      </c>
      <c r="R41" s="42">
        <f>VLOOKUP(Q41,'町内会別人口（外国人含む）'!A:B,2,0)</f>
        <v>954</v>
      </c>
      <c r="S41" s="37">
        <f>VLOOKUP(Q41,'町内会別人口（外国人含む）'!A:D,3,0)</f>
        <v>1073</v>
      </c>
      <c r="T41" s="37">
        <f>VLOOKUP(Q41,'町内会別人口（外国人含む）'!A:D,4,0)</f>
        <v>1097</v>
      </c>
      <c r="U41" s="41">
        <f>SUM(S41:T41)</f>
        <v>2170</v>
      </c>
    </row>
    <row r="42" spans="1:28" ht="14.1" customHeight="1" x14ac:dyDescent="0.15">
      <c r="A42" s="32"/>
      <c r="B42" s="39"/>
      <c r="C42" s="40" t="s">
        <v>32</v>
      </c>
      <c r="D42" s="42">
        <f>VLOOKUP(C42,'町内会別人口（外国人含む）'!A:B,2,0)</f>
        <v>517</v>
      </c>
      <c r="E42" s="37">
        <f>VLOOKUP(C42,'町内会別人口（外国人含む）'!A:D,3,0)</f>
        <v>571</v>
      </c>
      <c r="F42" s="37">
        <f>VLOOKUP(C42,'町内会別人口（外国人含む）'!A:D,4,0)</f>
        <v>613</v>
      </c>
      <c r="G42" s="44">
        <f>SUM(E42:F42)</f>
        <v>1184</v>
      </c>
      <c r="H42" s="39"/>
      <c r="I42" s="39"/>
      <c r="J42" s="40" t="s">
        <v>92</v>
      </c>
      <c r="K42" s="42">
        <f>VLOOKUP(J42,'町内会別人口（外国人含む）'!A:B,2,0)</f>
        <v>329</v>
      </c>
      <c r="L42" s="37">
        <f>VLOOKUP(J42,'町内会別人口（外国人含む）'!A:D,3,0)</f>
        <v>313</v>
      </c>
      <c r="M42" s="37">
        <f>VLOOKUP(J42,'町内会別人口（外国人含む）'!A:D,4,0)</f>
        <v>343</v>
      </c>
      <c r="N42" s="36">
        <f>SUM(L42:M42)</f>
        <v>656</v>
      </c>
      <c r="O42" s="32"/>
      <c r="P42" s="39"/>
      <c r="Q42" s="40" t="s">
        <v>161</v>
      </c>
      <c r="R42" s="42">
        <f>VLOOKUP(Q42,'町内会別人口（外国人含む）'!A:B,2,0)</f>
        <v>315</v>
      </c>
      <c r="S42" s="37">
        <f>VLOOKUP(Q42,'町内会別人口（外国人含む）'!A:D,3,0)</f>
        <v>388</v>
      </c>
      <c r="T42" s="37">
        <f>VLOOKUP(Q42,'町内会別人口（外国人含む）'!A:D,4,0)</f>
        <v>387</v>
      </c>
      <c r="U42" s="41">
        <f>SUM(S42:T42)</f>
        <v>775</v>
      </c>
    </row>
    <row r="43" spans="1:28" ht="14.1" customHeight="1" x14ac:dyDescent="0.15">
      <c r="A43" s="32"/>
      <c r="B43" s="39"/>
      <c r="C43" s="40" t="s">
        <v>33</v>
      </c>
      <c r="D43" s="42">
        <f>VLOOKUP(C43,'町内会別人口（外国人含む）'!A:B,2,0)</f>
        <v>323</v>
      </c>
      <c r="E43" s="37">
        <f>VLOOKUP(C43,'町内会別人口（外国人含む）'!A:D,3,0)</f>
        <v>348</v>
      </c>
      <c r="F43" s="37">
        <f>VLOOKUP(C43,'町内会別人口（外国人含む）'!A:D,4,0)</f>
        <v>366</v>
      </c>
      <c r="G43" s="44">
        <f>SUM(E43:F43)</f>
        <v>714</v>
      </c>
      <c r="H43" s="39"/>
      <c r="I43" s="39"/>
      <c r="J43" s="40" t="s">
        <v>93</v>
      </c>
      <c r="K43" s="42">
        <f>VLOOKUP(J43,'町内会別人口（外国人含む）'!A:B,2,0)</f>
        <v>499</v>
      </c>
      <c r="L43" s="37">
        <f>VLOOKUP(J43,'町内会別人口（外国人含む）'!A:D,3,0)</f>
        <v>552</v>
      </c>
      <c r="M43" s="37">
        <f>VLOOKUP(J43,'町内会別人口（外国人含む）'!A:D,4,0)</f>
        <v>558</v>
      </c>
      <c r="N43" s="36">
        <f>SUM(L43:M43)</f>
        <v>1110</v>
      </c>
      <c r="O43" s="32"/>
      <c r="P43" s="58" t="s">
        <v>296</v>
      </c>
      <c r="Q43" s="57"/>
      <c r="R43" s="63">
        <f>SUM(R41:R42)</f>
        <v>1269</v>
      </c>
      <c r="S43" s="62">
        <f t="shared" ref="S43:T43" si="35">SUM(S41:S42)</f>
        <v>1461</v>
      </c>
      <c r="T43" s="62">
        <f t="shared" si="35"/>
        <v>1484</v>
      </c>
      <c r="U43" s="87">
        <f>SUM(U41:U42)</f>
        <v>2945</v>
      </c>
    </row>
    <row r="44" spans="1:28" ht="14.1" customHeight="1" x14ac:dyDescent="0.15">
      <c r="A44" s="32"/>
      <c r="B44" s="27" t="s">
        <v>294</v>
      </c>
      <c r="C44" s="26"/>
      <c r="D44" s="46">
        <f>SUM(D40:D43)</f>
        <v>1446</v>
      </c>
      <c r="E44" s="30">
        <f t="shared" ref="E44:F44" si="36">SUM(E40:E43)</f>
        <v>1588</v>
      </c>
      <c r="F44" s="30">
        <f t="shared" si="36"/>
        <v>1656</v>
      </c>
      <c r="G44" s="47">
        <f>SUM(G40:G43)</f>
        <v>3244</v>
      </c>
      <c r="H44" s="39"/>
      <c r="I44" s="39"/>
      <c r="J44" s="40" t="s">
        <v>94</v>
      </c>
      <c r="K44" s="42">
        <f>VLOOKUP(J44,'町内会別人口（外国人含む）'!A:B,2,0)</f>
        <v>928</v>
      </c>
      <c r="L44" s="37">
        <f>VLOOKUP(J44,'町内会別人口（外国人含む）'!A:D,3,0)</f>
        <v>866</v>
      </c>
      <c r="M44" s="37">
        <f>VLOOKUP(J44,'町内会別人口（外国人含む）'!A:D,4,0)</f>
        <v>926</v>
      </c>
      <c r="N44" s="36">
        <f>SUM(L44:M44)</f>
        <v>1792</v>
      </c>
      <c r="O44" s="32"/>
      <c r="P44" s="39"/>
      <c r="Q44" s="40" t="s">
        <v>162</v>
      </c>
      <c r="R44" s="42">
        <f>VLOOKUP(Q44,'町内会別人口（外国人含む）'!A:B,2,0)</f>
        <v>684</v>
      </c>
      <c r="S44" s="37">
        <f>VLOOKUP(Q44,'町内会別人口（外国人含む）'!A:D,3,0)</f>
        <v>802</v>
      </c>
      <c r="T44" s="37">
        <f>VLOOKUP(Q44,'町内会別人口（外国人含む）'!A:D,4,0)</f>
        <v>810</v>
      </c>
      <c r="U44" s="41">
        <f>SUM(S44:T44)</f>
        <v>1612</v>
      </c>
    </row>
    <row r="45" spans="1:28" ht="14.1" customHeight="1" x14ac:dyDescent="0.15">
      <c r="A45" s="90" t="s">
        <v>448</v>
      </c>
      <c r="B45" s="27"/>
      <c r="C45" s="26"/>
      <c r="D45" s="46">
        <f>SUM(D25,D31,D39,D44)</f>
        <v>5501</v>
      </c>
      <c r="E45" s="30">
        <f t="shared" ref="E45:F45" si="37">SUM(E25,E31,E39,E44)</f>
        <v>6530</v>
      </c>
      <c r="F45" s="30">
        <f t="shared" si="37"/>
        <v>6551</v>
      </c>
      <c r="G45" s="47">
        <f>SUM(G25,G31,G39,G44)</f>
        <v>13081</v>
      </c>
      <c r="H45" s="39"/>
      <c r="I45" s="27" t="s">
        <v>295</v>
      </c>
      <c r="J45" s="26"/>
      <c r="K45" s="46">
        <f>SUM(K42:K44)</f>
        <v>1756</v>
      </c>
      <c r="L45" s="30">
        <f t="shared" ref="L45:N45" si="38">SUM(L42:L44)</f>
        <v>1731</v>
      </c>
      <c r="M45" s="30">
        <f t="shared" si="38"/>
        <v>1827</v>
      </c>
      <c r="N45" s="47">
        <f t="shared" si="38"/>
        <v>3558</v>
      </c>
      <c r="O45" s="32"/>
      <c r="P45" s="39"/>
      <c r="Q45" s="40" t="s">
        <v>163</v>
      </c>
      <c r="R45" s="42">
        <f>VLOOKUP(Q45,'町内会別人口（外国人含む）'!A:B,2,0)</f>
        <v>767</v>
      </c>
      <c r="S45" s="37">
        <f>VLOOKUP(Q45,'町内会別人口（外国人含む）'!A:D,3,0)</f>
        <v>848</v>
      </c>
      <c r="T45" s="37">
        <f>VLOOKUP(Q45,'町内会別人口（外国人含む）'!A:D,4,0)</f>
        <v>851</v>
      </c>
      <c r="U45" s="41">
        <f>SUM(S45:T45)</f>
        <v>1699</v>
      </c>
    </row>
    <row r="46" spans="1:28" ht="14.1" customHeight="1" x14ac:dyDescent="0.15">
      <c r="A46" s="32"/>
      <c r="B46" s="39"/>
      <c r="C46" s="40" t="s">
        <v>34</v>
      </c>
      <c r="D46" s="42">
        <f>VLOOKUP(C46,'町内会別人口（外国人含む）'!A:B,2,0)</f>
        <v>996</v>
      </c>
      <c r="E46" s="37">
        <f>VLOOKUP(C46,'町内会別人口（外国人含む）'!A:D,3,0)</f>
        <v>1237</v>
      </c>
      <c r="F46" s="37">
        <f>VLOOKUP(C46,'町内会別人口（外国人含む）'!A:D,4,0)</f>
        <v>1214</v>
      </c>
      <c r="G46" s="44">
        <f>SUM(E46:F46)</f>
        <v>2451</v>
      </c>
      <c r="H46" s="39"/>
      <c r="I46" s="39"/>
      <c r="J46" s="40" t="s">
        <v>97</v>
      </c>
      <c r="K46" s="42">
        <f>VLOOKUP(J46,'町内会別人口（外国人含む）'!A:B,2,0)</f>
        <v>612</v>
      </c>
      <c r="L46" s="37">
        <f>VLOOKUP(J46,'町内会別人口（外国人含む）'!A:D,3,0)</f>
        <v>600</v>
      </c>
      <c r="M46" s="37">
        <f>VLOOKUP(J46,'町内会別人口（外国人含む）'!A:D,4,0)</f>
        <v>669</v>
      </c>
      <c r="N46" s="36">
        <f>SUM(L46:M46)</f>
        <v>1269</v>
      </c>
      <c r="O46" s="32"/>
      <c r="P46" s="58" t="s">
        <v>293</v>
      </c>
      <c r="Q46" s="57"/>
      <c r="R46" s="63">
        <f>SUM(R44:R45)</f>
        <v>1451</v>
      </c>
      <c r="S46" s="62">
        <f t="shared" ref="S46:T46" si="39">SUM(S44:S45)</f>
        <v>1650</v>
      </c>
      <c r="T46" s="62">
        <f t="shared" si="39"/>
        <v>1661</v>
      </c>
      <c r="U46" s="87">
        <f>SUM(U44:U45)</f>
        <v>3311</v>
      </c>
    </row>
    <row r="47" spans="1:28" ht="14.1" customHeight="1" x14ac:dyDescent="0.15">
      <c r="A47" s="89"/>
      <c r="B47" s="39"/>
      <c r="C47" s="40" t="s">
        <v>35</v>
      </c>
      <c r="D47" s="42">
        <f>VLOOKUP(C47,'町内会別人口（外国人含む）'!A:B,2,0)</f>
        <v>247</v>
      </c>
      <c r="E47" s="37">
        <f>VLOOKUP(C47,'町内会別人口（外国人含む）'!A:D,3,0)</f>
        <v>280</v>
      </c>
      <c r="F47" s="37">
        <f>VLOOKUP(C47,'町内会別人口（外国人含む）'!A:D,4,0)</f>
        <v>270</v>
      </c>
      <c r="G47" s="44">
        <f>SUM(E47:F47)</f>
        <v>550</v>
      </c>
      <c r="H47" s="39"/>
      <c r="I47" s="39"/>
      <c r="J47" s="40" t="s">
        <v>98</v>
      </c>
      <c r="K47" s="42">
        <f>VLOOKUP(J47,'町内会別人口（外国人含む）'!A:B,2,0)</f>
        <v>508</v>
      </c>
      <c r="L47" s="37">
        <f>VLOOKUP(J47,'町内会別人口（外国人含む）'!A:D,3,0)</f>
        <v>497</v>
      </c>
      <c r="M47" s="37">
        <f>VLOOKUP(J47,'町内会別人口（外国人含む）'!A:D,4,0)</f>
        <v>531</v>
      </c>
      <c r="N47" s="36">
        <f>SUM(L47:M47)</f>
        <v>1028</v>
      </c>
      <c r="O47" s="32"/>
      <c r="P47" s="39"/>
      <c r="Q47" s="40" t="s">
        <v>164</v>
      </c>
      <c r="R47" s="42">
        <f>VLOOKUP(Q47,'町内会別人口（外国人含む）'!A:B,2,0)</f>
        <v>294</v>
      </c>
      <c r="S47" s="37">
        <f>VLOOKUP(Q47,'町内会別人口（外国人含む）'!A:D,3,0)</f>
        <v>354</v>
      </c>
      <c r="T47" s="37">
        <f>VLOOKUP(Q47,'町内会別人口（外国人含む）'!A:D,4,0)</f>
        <v>361</v>
      </c>
      <c r="U47" s="41">
        <f>SUM(S47:T47)</f>
        <v>715</v>
      </c>
    </row>
    <row r="48" spans="1:28" ht="14.1" customHeight="1" x14ac:dyDescent="0.15">
      <c r="A48" s="32"/>
      <c r="B48" s="39"/>
      <c r="C48" s="40" t="s">
        <v>36</v>
      </c>
      <c r="D48" s="42">
        <f>VLOOKUP(C48,'町内会別人口（外国人含む）'!A:B,2,0)</f>
        <v>312</v>
      </c>
      <c r="E48" s="37">
        <f>VLOOKUP(C48,'町内会別人口（外国人含む）'!A:D,3,0)</f>
        <v>377</v>
      </c>
      <c r="F48" s="37">
        <f>VLOOKUP(C48,'町内会別人口（外国人含む）'!A:D,4,0)</f>
        <v>387</v>
      </c>
      <c r="G48" s="44">
        <f>SUM(E48:F48)</f>
        <v>764</v>
      </c>
      <c r="H48" s="39"/>
      <c r="I48" s="39"/>
      <c r="J48" s="40" t="s">
        <v>99</v>
      </c>
      <c r="K48" s="42">
        <f>VLOOKUP(J48,'町内会別人口（外国人含む）'!A:B,2,0)</f>
        <v>833</v>
      </c>
      <c r="L48" s="37">
        <f>VLOOKUP(J48,'町内会別人口（外国人含む）'!A:D,3,0)</f>
        <v>860</v>
      </c>
      <c r="M48" s="37">
        <f>VLOOKUP(J48,'町内会別人口（外国人含む）'!A:D,4,0)</f>
        <v>814</v>
      </c>
      <c r="N48" s="36">
        <f>SUM(L48:M48)</f>
        <v>1674</v>
      </c>
      <c r="O48" s="32"/>
      <c r="P48" s="39"/>
      <c r="Q48" s="40" t="s">
        <v>165</v>
      </c>
      <c r="R48" s="42">
        <f>VLOOKUP(Q48,'町内会別人口（外国人含む）'!A:B,2,0)</f>
        <v>394</v>
      </c>
      <c r="S48" s="37">
        <f>VLOOKUP(Q48,'町内会別人口（外国人含む）'!A:D,3,0)</f>
        <v>444</v>
      </c>
      <c r="T48" s="37">
        <f>VLOOKUP(Q48,'町内会別人口（外国人含む）'!A:D,4,0)</f>
        <v>474</v>
      </c>
      <c r="U48" s="41">
        <f>SUM(S48:T48)</f>
        <v>918</v>
      </c>
    </row>
    <row r="49" spans="1:21" ht="14.1" customHeight="1" x14ac:dyDescent="0.15">
      <c r="A49" s="32"/>
      <c r="B49" s="39"/>
      <c r="C49" s="40" t="s">
        <v>37</v>
      </c>
      <c r="D49" s="42">
        <f>VLOOKUP(C49,'町内会別人口（外国人含む）'!A:B,2,0)</f>
        <v>462</v>
      </c>
      <c r="E49" s="37">
        <f>VLOOKUP(C49,'町内会別人口（外国人含む）'!A:D,3,0)</f>
        <v>586</v>
      </c>
      <c r="F49" s="37">
        <f>VLOOKUP(C49,'町内会別人口（外国人含む）'!A:D,4,0)</f>
        <v>587</v>
      </c>
      <c r="G49" s="44">
        <f>SUM(E49:F49)</f>
        <v>1173</v>
      </c>
      <c r="H49" s="39"/>
      <c r="I49" s="27" t="s">
        <v>292</v>
      </c>
      <c r="J49" s="26"/>
      <c r="K49" s="46">
        <f>SUM(K46:K48)</f>
        <v>1953</v>
      </c>
      <c r="L49" s="30">
        <f t="shared" ref="L49:N49" si="40">SUM(L46:L48)</f>
        <v>1957</v>
      </c>
      <c r="M49" s="30">
        <f t="shared" si="40"/>
        <v>2014</v>
      </c>
      <c r="N49" s="47">
        <f t="shared" si="40"/>
        <v>3971</v>
      </c>
      <c r="O49" s="32"/>
      <c r="P49" s="39"/>
      <c r="Q49" s="40" t="s">
        <v>166</v>
      </c>
      <c r="R49" s="42">
        <f>VLOOKUP(Q49,'町内会別人口（外国人含む）'!A:B,2,0)</f>
        <v>345</v>
      </c>
      <c r="S49" s="37">
        <f>VLOOKUP(Q49,'町内会別人口（外国人含む）'!A:D,3,0)</f>
        <v>416</v>
      </c>
      <c r="T49" s="37">
        <f>VLOOKUP(Q49,'町内会別人口（外国人含む）'!A:D,4,0)</f>
        <v>447</v>
      </c>
      <c r="U49" s="41">
        <f>SUM(S49:T49)</f>
        <v>863</v>
      </c>
    </row>
    <row r="50" spans="1:21" ht="14.1" customHeight="1" x14ac:dyDescent="0.15">
      <c r="A50" s="32"/>
      <c r="B50" s="27" t="s">
        <v>290</v>
      </c>
      <c r="C50" s="26"/>
      <c r="D50" s="46">
        <f>SUM(D46:D49)</f>
        <v>2017</v>
      </c>
      <c r="E50" s="30">
        <f t="shared" ref="E50:F50" si="41">SUM(E46:E49)</f>
        <v>2480</v>
      </c>
      <c r="F50" s="30">
        <f t="shared" si="41"/>
        <v>2458</v>
      </c>
      <c r="G50" s="47">
        <f>SUM(G46:G49)</f>
        <v>4938</v>
      </c>
      <c r="H50" s="39"/>
      <c r="I50" s="39"/>
      <c r="J50" s="40" t="s">
        <v>100</v>
      </c>
      <c r="K50" s="42">
        <f>VLOOKUP(J50,'町内会別人口（外国人含む）'!A:B,2,0)</f>
        <v>92</v>
      </c>
      <c r="L50" s="37">
        <f>VLOOKUP(J50,'町内会別人口（外国人含む）'!A:D,3,0)</f>
        <v>91</v>
      </c>
      <c r="M50" s="37">
        <f>VLOOKUP(J50,'町内会別人口（外国人含む）'!A:D,4,0)</f>
        <v>90</v>
      </c>
      <c r="N50" s="36">
        <f t="shared" ref="N50:N55" si="42">SUM(L50:M50)</f>
        <v>181</v>
      </c>
      <c r="O50" s="32"/>
      <c r="P50" s="58" t="s">
        <v>291</v>
      </c>
      <c r="Q50" s="57"/>
      <c r="R50" s="60">
        <f>SUM(R47:R49)</f>
        <v>1033</v>
      </c>
      <c r="S50" s="56">
        <f t="shared" ref="S50:T50" si="43">SUM(S47:S49)</f>
        <v>1214</v>
      </c>
      <c r="T50" s="56">
        <f t="shared" si="43"/>
        <v>1282</v>
      </c>
      <c r="U50" s="86">
        <f>SUM(U47:U49)</f>
        <v>2496</v>
      </c>
    </row>
    <row r="51" spans="1:21" ht="14.1" customHeight="1" x14ac:dyDescent="0.15">
      <c r="A51" s="32"/>
      <c r="B51" s="39"/>
      <c r="C51" s="40" t="s">
        <v>38</v>
      </c>
      <c r="D51" s="42">
        <f>VLOOKUP(C51,'町内会別人口（外国人含む）'!A:B,2,0)</f>
        <v>584</v>
      </c>
      <c r="E51" s="37">
        <f>VLOOKUP(C51,'町内会別人口（外国人含む）'!A:D,3,0)</f>
        <v>679</v>
      </c>
      <c r="F51" s="37">
        <f>VLOOKUP(C51,'町内会別人口（外国人含む）'!A:D,4,0)</f>
        <v>672</v>
      </c>
      <c r="G51" s="44">
        <f>SUM(E51:F51)</f>
        <v>1351</v>
      </c>
      <c r="H51" s="39"/>
      <c r="I51" s="39"/>
      <c r="J51" s="40" t="s">
        <v>101</v>
      </c>
      <c r="K51" s="42">
        <f>VLOOKUP(J51,'町内会別人口（外国人含む）'!A:B,2,0)</f>
        <v>191</v>
      </c>
      <c r="L51" s="37">
        <f>VLOOKUP(J51,'町内会別人口（外国人含む）'!A:D,3,0)</f>
        <v>171</v>
      </c>
      <c r="M51" s="37">
        <f>VLOOKUP(J51,'町内会別人口（外国人含む）'!A:D,4,0)</f>
        <v>199</v>
      </c>
      <c r="N51" s="36">
        <f t="shared" si="42"/>
        <v>370</v>
      </c>
      <c r="O51" s="32"/>
      <c r="P51" s="39"/>
      <c r="Q51" s="40" t="s">
        <v>167</v>
      </c>
      <c r="R51" s="42">
        <f>VLOOKUP(Q51,'町内会別人口（外国人含む）'!A:B,2,0)</f>
        <v>711</v>
      </c>
      <c r="S51" s="37">
        <f>VLOOKUP(Q51,'町内会別人口（外国人含む）'!A:D,3,0)</f>
        <v>824</v>
      </c>
      <c r="T51" s="37">
        <f>VLOOKUP(Q51,'町内会別人口（外国人含む）'!A:D,4,0)</f>
        <v>885</v>
      </c>
      <c r="U51" s="41">
        <f>SUM(S51:T51)</f>
        <v>1709</v>
      </c>
    </row>
    <row r="52" spans="1:21" ht="14.1" customHeight="1" x14ac:dyDescent="0.15">
      <c r="A52" s="32"/>
      <c r="B52" s="39"/>
      <c r="C52" s="40" t="s">
        <v>39</v>
      </c>
      <c r="D52" s="42">
        <f>VLOOKUP(C52,'町内会別人口（外国人含む）'!A:B,2,0)</f>
        <v>145</v>
      </c>
      <c r="E52" s="37">
        <f>VLOOKUP(C52,'町内会別人口（外国人含む）'!A:D,3,0)</f>
        <v>175</v>
      </c>
      <c r="F52" s="37">
        <f>VLOOKUP(C52,'町内会別人口（外国人含む）'!A:D,4,0)</f>
        <v>175</v>
      </c>
      <c r="G52" s="44">
        <f>SUM(E52:F52)</f>
        <v>350</v>
      </c>
      <c r="J52" s="61" t="s">
        <v>432</v>
      </c>
      <c r="K52" s="42">
        <f>VLOOKUP(J52,'町内会別人口（外国人含む）'!A:B,2,0)</f>
        <v>153</v>
      </c>
      <c r="L52" s="37">
        <f>VLOOKUP(J52,'町内会別人口（外国人含む）'!A:D,3,0)</f>
        <v>163</v>
      </c>
      <c r="M52" s="37">
        <f>VLOOKUP(J52,'町内会別人口（外国人含む）'!A:D,4,0)</f>
        <v>182</v>
      </c>
      <c r="N52" s="36">
        <f t="shared" si="42"/>
        <v>345</v>
      </c>
      <c r="O52" s="32"/>
      <c r="P52" s="39"/>
      <c r="Q52" s="40" t="s">
        <v>168</v>
      </c>
      <c r="R52" s="42">
        <f>VLOOKUP(Q52,'町内会別人口（外国人含む）'!A:B,2,0)</f>
        <v>591</v>
      </c>
      <c r="S52" s="37">
        <f>VLOOKUP(Q52,'町内会別人口（外国人含む）'!A:D,3,0)</f>
        <v>742</v>
      </c>
      <c r="T52" s="37">
        <f>VLOOKUP(Q52,'町内会別人口（外国人含む）'!A:D,4,0)</f>
        <v>776</v>
      </c>
      <c r="U52" s="41">
        <f>SUM(S52:T52)</f>
        <v>1518</v>
      </c>
    </row>
    <row r="53" spans="1:21" ht="14.1" customHeight="1" x14ac:dyDescent="0.15">
      <c r="A53" s="32"/>
      <c r="B53" s="39"/>
      <c r="C53" s="40" t="s">
        <v>40</v>
      </c>
      <c r="D53" s="42">
        <f>VLOOKUP(C53,'町内会別人口（外国人含む）'!A:B,2,0)</f>
        <v>458</v>
      </c>
      <c r="E53" s="37">
        <f>VLOOKUP(C53,'町内会別人口（外国人含む）'!A:D,3,0)</f>
        <v>552</v>
      </c>
      <c r="F53" s="37">
        <f>VLOOKUP(C53,'町内会別人口（外国人含む）'!A:D,4,0)</f>
        <v>588</v>
      </c>
      <c r="G53" s="44">
        <f>SUM(E53:F53)</f>
        <v>1140</v>
      </c>
      <c r="H53" s="39"/>
      <c r="I53" s="39"/>
      <c r="J53" s="40" t="s">
        <v>103</v>
      </c>
      <c r="K53" s="42">
        <f>VLOOKUP(J53,'町内会別人口（外国人含む）'!A:B,2,0)</f>
        <v>776</v>
      </c>
      <c r="L53" s="37">
        <f>VLOOKUP(J53,'町内会別人口（外国人含む）'!A:D,3,0)</f>
        <v>881</v>
      </c>
      <c r="M53" s="37">
        <f>VLOOKUP(J53,'町内会別人口（外国人含む）'!A:D,4,0)</f>
        <v>973</v>
      </c>
      <c r="N53" s="36">
        <f t="shared" si="42"/>
        <v>1854</v>
      </c>
      <c r="O53" s="32"/>
      <c r="P53" s="39"/>
      <c r="Q53" s="40" t="s">
        <v>169</v>
      </c>
      <c r="R53" s="42">
        <f>VLOOKUP(Q53,'町内会別人口（外国人含む）'!A:B,2,0)</f>
        <v>718</v>
      </c>
      <c r="S53" s="37">
        <f>VLOOKUP(Q53,'町内会別人口（外国人含む）'!A:D,3,0)</f>
        <v>744</v>
      </c>
      <c r="T53" s="37">
        <f>VLOOKUP(Q53,'町内会別人口（外国人含む）'!A:D,4,0)</f>
        <v>790</v>
      </c>
      <c r="U53" s="41">
        <f>SUM(S53:T53)</f>
        <v>1534</v>
      </c>
    </row>
    <row r="54" spans="1:21" ht="14.1" customHeight="1" x14ac:dyDescent="0.15">
      <c r="A54" s="32"/>
      <c r="B54" s="39"/>
      <c r="C54" s="40" t="s">
        <v>41</v>
      </c>
      <c r="D54" s="42">
        <f>VLOOKUP(C54,'町内会別人口（外国人含む）'!A:B,2,0)</f>
        <v>335</v>
      </c>
      <c r="E54" s="37">
        <f>VLOOKUP(C54,'町内会別人口（外国人含む）'!A:D,3,0)</f>
        <v>425</v>
      </c>
      <c r="F54" s="37">
        <f>VLOOKUP(C54,'町内会別人口（外国人含む）'!A:D,4,0)</f>
        <v>453</v>
      </c>
      <c r="G54" s="44">
        <f>SUM(E54:F54)</f>
        <v>878</v>
      </c>
      <c r="H54" s="39"/>
      <c r="I54" s="39"/>
      <c r="J54" s="38" t="s">
        <v>104</v>
      </c>
      <c r="K54" s="42">
        <f>VLOOKUP(J54,'町内会別人口（外国人含む）'!A:B,2,0)</f>
        <v>440</v>
      </c>
      <c r="L54" s="37">
        <f>VLOOKUP(J54,'町内会別人口（外国人含む）'!A:D,3,0)</f>
        <v>471</v>
      </c>
      <c r="M54" s="37">
        <f>VLOOKUP(J54,'町内会別人口（外国人含む）'!A:D,4,0)</f>
        <v>515</v>
      </c>
      <c r="N54" s="36">
        <f t="shared" si="42"/>
        <v>986</v>
      </c>
      <c r="O54" s="32"/>
      <c r="P54" s="39"/>
      <c r="Q54" s="40" t="s">
        <v>170</v>
      </c>
      <c r="R54" s="42">
        <f>VLOOKUP(Q54,'町内会別人口（外国人含む）'!A:B,2,0)</f>
        <v>659</v>
      </c>
      <c r="S54" s="37">
        <f>VLOOKUP(Q54,'町内会別人口（外国人含む）'!A:D,3,0)</f>
        <v>794</v>
      </c>
      <c r="T54" s="37">
        <f>VLOOKUP(Q54,'町内会別人口（外国人含む）'!A:D,4,0)</f>
        <v>865</v>
      </c>
      <c r="U54" s="41">
        <f>SUM(S54:T54)</f>
        <v>1659</v>
      </c>
    </row>
    <row r="55" spans="1:21" ht="14.1" customHeight="1" x14ac:dyDescent="0.15">
      <c r="A55" s="32"/>
      <c r="B55" s="27" t="s">
        <v>287</v>
      </c>
      <c r="C55" s="26"/>
      <c r="D55" s="46">
        <f>SUM(D51:D54)</f>
        <v>1522</v>
      </c>
      <c r="E55" s="30">
        <f t="shared" ref="E55:F55" si="44">SUM(E51:E54)</f>
        <v>1831</v>
      </c>
      <c r="F55" s="30">
        <f t="shared" si="44"/>
        <v>1888</v>
      </c>
      <c r="G55" s="47">
        <f>SUM(G51:G54)</f>
        <v>3719</v>
      </c>
      <c r="H55" s="39"/>
      <c r="I55" s="39"/>
      <c r="J55" s="61" t="s">
        <v>433</v>
      </c>
      <c r="K55" s="42">
        <f>VLOOKUP(J55,'町内会別人口（外国人含む）'!A:B,2,0)</f>
        <v>100</v>
      </c>
      <c r="L55" s="37">
        <f>VLOOKUP(J55,'町内会別人口（外国人含む）'!A:D,3,0)</f>
        <v>77</v>
      </c>
      <c r="M55" s="37">
        <f>VLOOKUP(J55,'町内会別人口（外国人含む）'!A:D,4,0)</f>
        <v>106</v>
      </c>
      <c r="N55" s="36">
        <f t="shared" si="42"/>
        <v>183</v>
      </c>
      <c r="O55" s="32"/>
      <c r="P55" s="58" t="s">
        <v>289</v>
      </c>
      <c r="Q55" s="57"/>
      <c r="R55" s="60">
        <f>SUM(R51:R54)</f>
        <v>2679</v>
      </c>
      <c r="S55" s="56">
        <f t="shared" ref="S55:T55" si="45">SUM(S51:S54)</f>
        <v>3104</v>
      </c>
      <c r="T55" s="56">
        <f t="shared" si="45"/>
        <v>3316</v>
      </c>
      <c r="U55" s="86">
        <f>SUM(U51:U54)</f>
        <v>6420</v>
      </c>
    </row>
    <row r="56" spans="1:21" ht="14.1" customHeight="1" x14ac:dyDescent="0.15">
      <c r="A56" s="90" t="s">
        <v>286</v>
      </c>
      <c r="B56" s="27"/>
      <c r="C56" s="26"/>
      <c r="D56" s="46">
        <f>SUM(D50,D55)</f>
        <v>3539</v>
      </c>
      <c r="E56" s="30">
        <f t="shared" ref="E56:F56" si="46">SUM(E50,E55)</f>
        <v>4311</v>
      </c>
      <c r="F56" s="30">
        <f t="shared" si="46"/>
        <v>4346</v>
      </c>
      <c r="G56" s="47">
        <f>SUM(G50,G55)</f>
        <v>8657</v>
      </c>
      <c r="H56" s="39"/>
      <c r="I56" s="27" t="s">
        <v>288</v>
      </c>
      <c r="J56" s="26"/>
      <c r="K56" s="46">
        <f>SUM(K50:K55)</f>
        <v>1752</v>
      </c>
      <c r="L56" s="30">
        <f t="shared" ref="L56:N56" si="47">SUM(L50:L55)</f>
        <v>1854</v>
      </c>
      <c r="M56" s="30">
        <f t="shared" si="47"/>
        <v>2065</v>
      </c>
      <c r="N56" s="47">
        <f t="shared" si="47"/>
        <v>3919</v>
      </c>
      <c r="O56" s="32"/>
      <c r="P56" s="39"/>
      <c r="Q56" s="40" t="s">
        <v>427</v>
      </c>
      <c r="R56" s="42">
        <f>VLOOKUP(Q56,'町内会別人口（外国人含む）'!A:B,2,0)</f>
        <v>509</v>
      </c>
      <c r="S56" s="37">
        <f>VLOOKUP(Q56,'町内会別人口（外国人含む）'!A:D,3,0)</f>
        <v>558</v>
      </c>
      <c r="T56" s="37">
        <f>VLOOKUP(Q56,'町内会別人口（外国人含む）'!A:D,4,0)</f>
        <v>606</v>
      </c>
      <c r="U56" s="41">
        <f>SUM(S56:T56)</f>
        <v>1164</v>
      </c>
    </row>
    <row r="57" spans="1:21" ht="14.1" customHeight="1" x14ac:dyDescent="0.15">
      <c r="A57" s="32"/>
      <c r="B57" s="39"/>
      <c r="C57" s="40" t="s">
        <v>416</v>
      </c>
      <c r="D57" s="42">
        <f>VLOOKUP(C57,'町内会別人口（外国人含む）'!A:B,2,0)</f>
        <v>247</v>
      </c>
      <c r="E57" s="37">
        <f>VLOOKUP(C57,'町内会別人口（外国人含む）'!A:D,3,0)</f>
        <v>264</v>
      </c>
      <c r="F57" s="37">
        <f>VLOOKUP(C57,'町内会別人口（外国人含む）'!A:D,4,0)</f>
        <v>275</v>
      </c>
      <c r="G57" s="44">
        <f>SUM(E57:F57)</f>
        <v>539</v>
      </c>
      <c r="H57" s="39"/>
      <c r="I57" s="39"/>
      <c r="J57" s="40" t="s">
        <v>389</v>
      </c>
      <c r="K57" s="42">
        <f>VLOOKUP(J57,'町内会別人口（外国人含む）'!A:B,2,0)</f>
        <v>63</v>
      </c>
      <c r="L57" s="37">
        <f>VLOOKUP(J57,'町内会別人口（外国人含む）'!A:D,3,0)</f>
        <v>50</v>
      </c>
      <c r="M57" s="37">
        <f>VLOOKUP(J57,'町内会別人口（外国人含む）'!A:D,4,0)</f>
        <v>62</v>
      </c>
      <c r="N57" s="36">
        <f t="shared" ref="N57:N63" si="48">SUM(L57:M57)</f>
        <v>112</v>
      </c>
      <c r="O57" s="32"/>
      <c r="P57" s="39"/>
      <c r="Q57" s="40" t="s">
        <v>428</v>
      </c>
      <c r="R57" s="42">
        <f>VLOOKUP(Q57,'町内会別人口（外国人含む）'!A:B,2,0)</f>
        <v>350</v>
      </c>
      <c r="S57" s="37">
        <f>VLOOKUP(Q57,'町内会別人口（外国人含む）'!A:D,3,0)</f>
        <v>438</v>
      </c>
      <c r="T57" s="37">
        <f>VLOOKUP(Q57,'町内会別人口（外国人含む）'!A:D,4,0)</f>
        <v>452</v>
      </c>
      <c r="U57" s="41">
        <f>SUM(S57:T57)</f>
        <v>890</v>
      </c>
    </row>
    <row r="58" spans="1:21" ht="14.1" customHeight="1" x14ac:dyDescent="0.15">
      <c r="A58" s="89"/>
      <c r="B58" s="39"/>
      <c r="C58" s="40" t="s">
        <v>43</v>
      </c>
      <c r="D58" s="42">
        <f>VLOOKUP(C58,'町内会別人口（外国人含む）'!A:B,2,0)</f>
        <v>281</v>
      </c>
      <c r="E58" s="37">
        <f>VLOOKUP(C58,'町内会別人口（外国人含む）'!A:D,3,0)</f>
        <v>272</v>
      </c>
      <c r="F58" s="37">
        <f>VLOOKUP(C58,'町内会別人口（外国人含む）'!A:D,4,0)</f>
        <v>357</v>
      </c>
      <c r="G58" s="44">
        <f>SUM(E58:F58)</f>
        <v>629</v>
      </c>
      <c r="H58" s="39"/>
      <c r="I58" s="39"/>
      <c r="J58" s="40" t="s">
        <v>285</v>
      </c>
      <c r="K58" s="42">
        <f>VLOOKUP(J58,'町内会別人口（外国人含む）'!A:B,2,0)</f>
        <v>64</v>
      </c>
      <c r="L58" s="37">
        <f>VLOOKUP(J58,'町内会別人口（外国人含む）'!A:D,3,0)</f>
        <v>63</v>
      </c>
      <c r="M58" s="37">
        <f>VLOOKUP(J58,'町内会別人口（外国人含む）'!A:D,4,0)</f>
        <v>66</v>
      </c>
      <c r="N58" s="36">
        <f t="shared" si="48"/>
        <v>129</v>
      </c>
      <c r="O58" s="32"/>
      <c r="P58" s="39"/>
      <c r="Q58" s="40" t="s">
        <v>429</v>
      </c>
      <c r="R58" s="42">
        <f>VLOOKUP(Q58,'町内会別人口（外国人含む）'!A:B,2,0)</f>
        <v>416</v>
      </c>
      <c r="S58" s="37">
        <f>VLOOKUP(Q58,'町内会別人口（外国人含む）'!A:D,3,0)</f>
        <v>457</v>
      </c>
      <c r="T58" s="37">
        <f>VLOOKUP(Q58,'町内会別人口（外国人含む）'!A:D,4,0)</f>
        <v>488</v>
      </c>
      <c r="U58" s="41">
        <f>SUM(S58:T58)</f>
        <v>945</v>
      </c>
    </row>
    <row r="59" spans="1:21" ht="14.1" customHeight="1" x14ac:dyDescent="0.15">
      <c r="A59" s="32"/>
      <c r="B59" s="39"/>
      <c r="C59" s="40" t="s">
        <v>44</v>
      </c>
      <c r="D59" s="42">
        <f>VLOOKUP(C59,'町内会別人口（外国人含む）'!A:B,2,0)</f>
        <v>564</v>
      </c>
      <c r="E59" s="37">
        <f>VLOOKUP(C59,'町内会別人口（外国人含む）'!A:D,3,0)</f>
        <v>648</v>
      </c>
      <c r="F59" s="37">
        <f>VLOOKUP(C59,'町内会別人口（外国人含む）'!A:D,4,0)</f>
        <v>588</v>
      </c>
      <c r="G59" s="44">
        <f>SUM(E59:F59)</f>
        <v>1236</v>
      </c>
      <c r="H59" s="39"/>
      <c r="I59" s="39"/>
      <c r="J59" s="61" t="s">
        <v>284</v>
      </c>
      <c r="K59" s="42">
        <f>VLOOKUP(J59,'町内会別人口（外国人含む）'!A:B,2,0)</f>
        <v>62</v>
      </c>
      <c r="L59" s="37">
        <f>VLOOKUP(J59,'町内会別人口（外国人含む）'!A:D,3,0)</f>
        <v>70</v>
      </c>
      <c r="M59" s="37">
        <f>VLOOKUP(J59,'町内会別人口（外国人含む）'!A:D,4,0)</f>
        <v>77</v>
      </c>
      <c r="N59" s="36">
        <f t="shared" si="48"/>
        <v>147</v>
      </c>
      <c r="O59" s="32"/>
      <c r="P59" s="39"/>
      <c r="Q59" s="40" t="s">
        <v>430</v>
      </c>
      <c r="R59" s="42">
        <f>VLOOKUP(Q59,'町内会別人口（外国人含む）'!A:B,2,0)</f>
        <v>152</v>
      </c>
      <c r="S59" s="37">
        <f>VLOOKUP(Q59,'町内会別人口（外国人含む）'!A:D,3,0)</f>
        <v>174</v>
      </c>
      <c r="T59" s="37">
        <f>VLOOKUP(Q59,'町内会別人口（外国人含む）'!A:D,4,0)</f>
        <v>161</v>
      </c>
      <c r="U59" s="41">
        <f>SUM(S59:T59)</f>
        <v>335</v>
      </c>
    </row>
    <row r="60" spans="1:21" ht="14.1" customHeight="1" x14ac:dyDescent="0.15">
      <c r="A60" s="32"/>
      <c r="B60" s="39"/>
      <c r="C60" s="40" t="s">
        <v>414</v>
      </c>
      <c r="D60" s="42">
        <f>VLOOKUP(C60,'町内会別人口（外国人含む）'!A:B,2,0)</f>
        <v>319</v>
      </c>
      <c r="E60" s="37">
        <f>VLOOKUP(C60,'町内会別人口（外国人含む）'!A:D,3,0)</f>
        <v>352</v>
      </c>
      <c r="F60" s="37">
        <f>VLOOKUP(C60,'町内会別人口（外国人含む）'!A:D,4,0)</f>
        <v>395</v>
      </c>
      <c r="G60" s="44">
        <f>SUM(E60:F60)</f>
        <v>747</v>
      </c>
      <c r="H60" s="39"/>
      <c r="I60" s="39"/>
      <c r="J60" s="40" t="s">
        <v>390</v>
      </c>
      <c r="K60" s="42">
        <f>VLOOKUP(J60,'町内会別人口（外国人含む）'!A:B,2,0)</f>
        <v>50</v>
      </c>
      <c r="L60" s="37">
        <f>VLOOKUP(J60,'町内会別人口（外国人含む）'!A:D,3,0)</f>
        <v>40</v>
      </c>
      <c r="M60" s="37">
        <f>VLOOKUP(J60,'町内会別人口（外国人含む）'!A:D,4,0)</f>
        <v>41</v>
      </c>
      <c r="N60" s="36">
        <f t="shared" si="48"/>
        <v>81</v>
      </c>
      <c r="O60" s="32"/>
      <c r="P60" s="39"/>
      <c r="Q60" s="40" t="s">
        <v>431</v>
      </c>
      <c r="R60" s="42">
        <f>VLOOKUP(Q60,'町内会別人口（外国人含む）'!A:B,2,0)</f>
        <v>375</v>
      </c>
      <c r="S60" s="37">
        <f>VLOOKUP(Q60,'町内会別人口（外国人含む）'!A:D,3,0)</f>
        <v>413</v>
      </c>
      <c r="T60" s="37">
        <f>VLOOKUP(Q60,'町内会別人口（外国人含む）'!A:D,4,0)</f>
        <v>437</v>
      </c>
      <c r="U60" s="41">
        <f>SUM(S60:T60)</f>
        <v>850</v>
      </c>
    </row>
    <row r="61" spans="1:21" ht="14.1" customHeight="1" x14ac:dyDescent="0.15">
      <c r="A61" s="32"/>
      <c r="B61" s="39"/>
      <c r="C61" s="40" t="s">
        <v>415</v>
      </c>
      <c r="D61" s="42">
        <f>VLOOKUP(C61,'町内会別人口（外国人含む）'!A:B,2,0)</f>
        <v>529</v>
      </c>
      <c r="E61" s="37">
        <f>VLOOKUP(C61,'町内会別人口（外国人含む）'!A:D,3,0)</f>
        <v>585</v>
      </c>
      <c r="F61" s="37">
        <f>VLOOKUP(C61,'町内会別人口（外国人含む）'!A:D,4,0)</f>
        <v>653</v>
      </c>
      <c r="G61" s="44">
        <f>SUM(E61:F61)</f>
        <v>1238</v>
      </c>
      <c r="H61" s="39"/>
      <c r="I61" s="39"/>
      <c r="J61" s="40" t="s">
        <v>391</v>
      </c>
      <c r="K61" s="42">
        <f>VLOOKUP(J61,'町内会別人口（外国人含む）'!A:B,2,0)</f>
        <v>102</v>
      </c>
      <c r="L61" s="37">
        <f>VLOOKUP(J61,'町内会別人口（外国人含む）'!A:D,3,0)</f>
        <v>101</v>
      </c>
      <c r="M61" s="37">
        <f>VLOOKUP(J61,'町内会別人口（外国人含む）'!A:D,4,0)</f>
        <v>104</v>
      </c>
      <c r="N61" s="36">
        <f t="shared" si="48"/>
        <v>205</v>
      </c>
      <c r="O61" s="32"/>
      <c r="P61" s="58" t="s">
        <v>283</v>
      </c>
      <c r="Q61" s="57"/>
      <c r="R61" s="60">
        <f>SUM(R56:R60)</f>
        <v>1802</v>
      </c>
      <c r="S61" s="56">
        <f t="shared" ref="S61:T61" si="49">SUM(S56:S60)</f>
        <v>2040</v>
      </c>
      <c r="T61" s="56">
        <f t="shared" si="49"/>
        <v>2144</v>
      </c>
      <c r="U61" s="86">
        <f>SUM(U56:U60)</f>
        <v>4184</v>
      </c>
    </row>
    <row r="62" spans="1:21" ht="14.1" customHeight="1" x14ac:dyDescent="0.15">
      <c r="A62" s="32"/>
      <c r="B62" s="27" t="s">
        <v>281</v>
      </c>
      <c r="C62" s="26"/>
      <c r="D62" s="46">
        <f>SUM(D57:D61)</f>
        <v>1940</v>
      </c>
      <c r="E62" s="30">
        <f t="shared" ref="E62:F62" si="50">SUM(E57:E61)</f>
        <v>2121</v>
      </c>
      <c r="F62" s="30">
        <f t="shared" si="50"/>
        <v>2268</v>
      </c>
      <c r="G62" s="47">
        <f>SUM(G57:G61)</f>
        <v>4389</v>
      </c>
      <c r="H62" s="39"/>
      <c r="I62" s="39"/>
      <c r="J62" s="40" t="s">
        <v>111</v>
      </c>
      <c r="K62" s="42">
        <f>VLOOKUP(J62,'町内会別人口（外国人含む）'!A:B,2,0)</f>
        <v>153</v>
      </c>
      <c r="L62" s="37">
        <f>VLOOKUP(J62,'町内会別人口（外国人含む）'!A:D,3,0)</f>
        <v>142</v>
      </c>
      <c r="M62" s="37">
        <f>VLOOKUP(J62,'町内会別人口（外国人含む）'!A:D,4,0)</f>
        <v>175</v>
      </c>
      <c r="N62" s="36">
        <f t="shared" si="48"/>
        <v>317</v>
      </c>
      <c r="O62" s="32"/>
      <c r="P62" s="39"/>
      <c r="Q62" s="40" t="s">
        <v>176</v>
      </c>
      <c r="R62" s="42">
        <f>VLOOKUP(Q62,'町内会別人口（外国人含む）'!A:B,2,0)</f>
        <v>614</v>
      </c>
      <c r="S62" s="37">
        <f>VLOOKUP(Q62,'町内会別人口（外国人含む）'!A:D,3,0)</f>
        <v>712</v>
      </c>
      <c r="T62" s="37">
        <f>VLOOKUP(Q62,'町内会別人口（外国人含む）'!A:D,4,0)</f>
        <v>733</v>
      </c>
      <c r="U62" s="41">
        <f>SUM(S62:T62)</f>
        <v>1445</v>
      </c>
    </row>
    <row r="63" spans="1:21" ht="14.1" customHeight="1" x14ac:dyDescent="0.15">
      <c r="A63" s="32"/>
      <c r="B63" s="39"/>
      <c r="C63" s="40" t="s">
        <v>47</v>
      </c>
      <c r="D63" s="42">
        <f>VLOOKUP(C63,'町内会別人口（外国人含む）'!A:B,2,0)</f>
        <v>267</v>
      </c>
      <c r="E63" s="37">
        <f>VLOOKUP(C63,'町内会別人口（外国人含む）'!A:D,3,0)</f>
        <v>271</v>
      </c>
      <c r="F63" s="37">
        <f>VLOOKUP(C63,'町内会別人口（外国人含む）'!A:D,4,0)</f>
        <v>312</v>
      </c>
      <c r="G63" s="44">
        <f>SUM(E63:F63)</f>
        <v>583</v>
      </c>
      <c r="H63" s="39"/>
      <c r="I63" s="39"/>
      <c r="J63" s="40" t="s">
        <v>282</v>
      </c>
      <c r="K63" s="42">
        <f>VLOOKUP(J63,'町内会別人口（外国人含む）'!A:B,2,0)</f>
        <v>71</v>
      </c>
      <c r="L63" s="37">
        <f>VLOOKUP(J63,'町内会別人口（外国人含む）'!A:D,3,0)</f>
        <v>79</v>
      </c>
      <c r="M63" s="37">
        <f>VLOOKUP(J63,'町内会別人口（外国人含む）'!A:D,4,0)</f>
        <v>96</v>
      </c>
      <c r="N63" s="36">
        <f t="shared" si="48"/>
        <v>175</v>
      </c>
      <c r="O63" s="32"/>
      <c r="P63" s="39"/>
      <c r="Q63" s="40" t="s">
        <v>177</v>
      </c>
      <c r="R63" s="42">
        <f>VLOOKUP(Q63,'町内会別人口（外国人含む）'!A:B,2,0)</f>
        <v>354</v>
      </c>
      <c r="S63" s="37">
        <f>VLOOKUP(Q63,'町内会別人口（外国人含む）'!A:D,3,0)</f>
        <v>405</v>
      </c>
      <c r="T63" s="37">
        <f>VLOOKUP(Q63,'町内会別人口（外国人含む）'!A:D,4,0)</f>
        <v>416</v>
      </c>
      <c r="U63" s="41">
        <f>SUM(S63:T63)</f>
        <v>821</v>
      </c>
    </row>
    <row r="64" spans="1:21" ht="14.1" customHeight="1" x14ac:dyDescent="0.15">
      <c r="A64" s="32"/>
      <c r="B64" s="39"/>
      <c r="C64" s="40" t="s">
        <v>411</v>
      </c>
      <c r="D64" s="42">
        <f>VLOOKUP(C64,'町内会別人口（外国人含む）'!A:B,2,0)</f>
        <v>125</v>
      </c>
      <c r="E64" s="37">
        <f>VLOOKUP(C64,'町内会別人口（外国人含む）'!A:D,3,0)</f>
        <v>140</v>
      </c>
      <c r="F64" s="37">
        <f>VLOOKUP(C64,'町内会別人口（外国人含む）'!A:D,4,0)</f>
        <v>143</v>
      </c>
      <c r="G64" s="44">
        <f>SUM(E64:F64)</f>
        <v>283</v>
      </c>
      <c r="H64" s="39"/>
      <c r="I64" s="27" t="s">
        <v>280</v>
      </c>
      <c r="J64" s="26"/>
      <c r="K64" s="46">
        <f>SUM(K57:K63)</f>
        <v>565</v>
      </c>
      <c r="L64" s="30">
        <f t="shared" ref="L64:N64" si="51">SUM(L57:L63)</f>
        <v>545</v>
      </c>
      <c r="M64" s="30">
        <f t="shared" si="51"/>
        <v>621</v>
      </c>
      <c r="N64" s="47">
        <f t="shared" si="51"/>
        <v>1166</v>
      </c>
      <c r="O64" s="32"/>
      <c r="P64" s="58" t="s">
        <v>279</v>
      </c>
      <c r="Q64" s="57"/>
      <c r="R64" s="60">
        <f>SUM(R62:R63)</f>
        <v>968</v>
      </c>
      <c r="S64" s="56">
        <f t="shared" ref="S64:T64" si="52">SUM(S62:S63)</f>
        <v>1117</v>
      </c>
      <c r="T64" s="56">
        <f t="shared" si="52"/>
        <v>1149</v>
      </c>
      <c r="U64" s="86">
        <f>SUM(U62:U63)</f>
        <v>2266</v>
      </c>
    </row>
    <row r="65" spans="1:28" ht="14.1" customHeight="1" x14ac:dyDescent="0.15">
      <c r="A65" s="32"/>
      <c r="B65" s="39"/>
      <c r="C65" s="40" t="s">
        <v>412</v>
      </c>
      <c r="D65" s="42">
        <f>VLOOKUP(C65,'町内会別人口（外国人含む）'!A:B,2,0)</f>
        <v>218</v>
      </c>
      <c r="E65" s="37">
        <f>VLOOKUP(C65,'町内会別人口（外国人含む）'!A:D,3,0)</f>
        <v>274</v>
      </c>
      <c r="F65" s="37">
        <f>VLOOKUP(C65,'町内会別人口（外国人含む）'!A:D,4,0)</f>
        <v>288</v>
      </c>
      <c r="G65" s="44">
        <f>SUM(E65:F65)</f>
        <v>562</v>
      </c>
      <c r="H65" s="39"/>
      <c r="I65" s="39"/>
      <c r="J65" s="40" t="s">
        <v>392</v>
      </c>
      <c r="K65" s="42">
        <f>VLOOKUP(J65,'町内会別人口（外国人含む）'!A:B,2,0)</f>
        <v>121</v>
      </c>
      <c r="L65" s="37">
        <f>VLOOKUP(J65,'町内会別人口（外国人含む）'!A:D,3,0)</f>
        <v>125</v>
      </c>
      <c r="M65" s="37">
        <f>VLOOKUP(J65,'町内会別人口（外国人含む）'!A:D,4,0)</f>
        <v>136</v>
      </c>
      <c r="N65" s="36">
        <f t="shared" ref="N65:N75" si="53">SUM(L65:M65)</f>
        <v>261</v>
      </c>
      <c r="O65" s="59" t="s">
        <v>278</v>
      </c>
      <c r="P65" s="58"/>
      <c r="Q65" s="57"/>
      <c r="R65" s="60">
        <f>SUM(R40,R43,R46,R50,R55,R61,R64)</f>
        <v>10830</v>
      </c>
      <c r="S65" s="56">
        <f t="shared" ref="S65:T65" si="54">SUM(S40,S43,S46,S50,S55,S61,S64)</f>
        <v>12283</v>
      </c>
      <c r="T65" s="56">
        <f t="shared" si="54"/>
        <v>12748</v>
      </c>
      <c r="U65" s="86">
        <f>SUM(U40,U43,U46,U50,U55,U61,U64)</f>
        <v>25031</v>
      </c>
    </row>
    <row r="66" spans="1:28" ht="14.1" customHeight="1" x14ac:dyDescent="0.15">
      <c r="A66" s="32"/>
      <c r="B66" s="39"/>
      <c r="C66" s="40" t="s">
        <v>413</v>
      </c>
      <c r="D66" s="42">
        <f>VLOOKUP(C66,'町内会別人口（外国人含む）'!A:B,2,0)</f>
        <v>177</v>
      </c>
      <c r="E66" s="37">
        <f>VLOOKUP(C66,'町内会別人口（外国人含む）'!A:D,3,0)</f>
        <v>209</v>
      </c>
      <c r="F66" s="37">
        <f>VLOOKUP(C66,'町内会別人口（外国人含む）'!A:D,4,0)</f>
        <v>203</v>
      </c>
      <c r="G66" s="44">
        <f>SUM(E66:F66)</f>
        <v>412</v>
      </c>
      <c r="H66" s="39"/>
      <c r="I66" s="39"/>
      <c r="J66" s="40" t="s">
        <v>393</v>
      </c>
      <c r="K66" s="42">
        <f>VLOOKUP(J66,'町内会別人口（外国人含む）'!A:B,2,0)</f>
        <v>299</v>
      </c>
      <c r="L66" s="37">
        <f>VLOOKUP(J66,'町内会別人口（外国人含む）'!A:D,3,0)</f>
        <v>296</v>
      </c>
      <c r="M66" s="37">
        <f>VLOOKUP(J66,'町内会別人口（外国人含む）'!A:D,4,0)</f>
        <v>308</v>
      </c>
      <c r="N66" s="36">
        <f t="shared" si="53"/>
        <v>604</v>
      </c>
      <c r="O66" s="32"/>
      <c r="P66" s="39"/>
      <c r="Q66" s="40" t="s">
        <v>178</v>
      </c>
      <c r="R66" s="42">
        <f>VLOOKUP(Q66,'町内会別人口（外国人含む）'!A:B,2,0)</f>
        <v>363</v>
      </c>
      <c r="S66" s="37">
        <f>VLOOKUP(Q66,'町内会別人口（外国人含む）'!A:D,3,0)</f>
        <v>410</v>
      </c>
      <c r="T66" s="37">
        <f>VLOOKUP(Q66,'町内会別人口（外国人含む）'!A:D,4,0)</f>
        <v>433</v>
      </c>
      <c r="U66" s="41">
        <f>SUM(S66:T66)</f>
        <v>843</v>
      </c>
    </row>
    <row r="67" spans="1:28" ht="14.1" customHeight="1" x14ac:dyDescent="0.15">
      <c r="A67" s="32"/>
      <c r="B67" s="27" t="s">
        <v>276</v>
      </c>
      <c r="C67" s="26"/>
      <c r="D67" s="46">
        <f>SUM(D63:D66)</f>
        <v>787</v>
      </c>
      <c r="E67" s="30">
        <f t="shared" ref="E67:F67" si="55">SUM(E63:E66)</f>
        <v>894</v>
      </c>
      <c r="F67" s="30">
        <f t="shared" si="55"/>
        <v>946</v>
      </c>
      <c r="G67" s="47">
        <f>SUM(G63:G66)</f>
        <v>1840</v>
      </c>
      <c r="H67" s="39"/>
      <c r="I67" s="39"/>
      <c r="J67" s="40" t="s">
        <v>394</v>
      </c>
      <c r="K67" s="42">
        <f>VLOOKUP(J67,'町内会別人口（外国人含む）'!A:B,2,0)</f>
        <v>242</v>
      </c>
      <c r="L67" s="37">
        <f>VLOOKUP(J67,'町内会別人口（外国人含む）'!A:D,3,0)</f>
        <v>266</v>
      </c>
      <c r="M67" s="37">
        <f>VLOOKUP(J67,'町内会別人口（外国人含む）'!A:D,4,0)</f>
        <v>290</v>
      </c>
      <c r="N67" s="36">
        <f t="shared" si="53"/>
        <v>556</v>
      </c>
      <c r="O67" s="32"/>
      <c r="P67" s="39"/>
      <c r="Q67" s="40" t="s">
        <v>179</v>
      </c>
      <c r="R67" s="42">
        <f>VLOOKUP(Q67,'町内会別人口（外国人含む）'!A:B,2,0)</f>
        <v>293</v>
      </c>
      <c r="S67" s="37">
        <f>VLOOKUP(Q67,'町内会別人口（外国人含む）'!A:D,3,0)</f>
        <v>285</v>
      </c>
      <c r="T67" s="37">
        <f>VLOOKUP(Q67,'町内会別人口（外国人含む）'!A:D,4,0)</f>
        <v>329</v>
      </c>
      <c r="U67" s="41">
        <f>SUM(S67:T67)</f>
        <v>614</v>
      </c>
      <c r="W67" s="12" t="s">
        <v>277</v>
      </c>
    </row>
    <row r="68" spans="1:28" ht="14.1" customHeight="1" thickBot="1" x14ac:dyDescent="0.2">
      <c r="A68" s="32"/>
      <c r="B68" s="39"/>
      <c r="C68" s="40" t="s">
        <v>407</v>
      </c>
      <c r="D68" s="42">
        <f>VLOOKUP(C68,'町内会別人口（外国人含む）'!A:B,2,0)</f>
        <v>497</v>
      </c>
      <c r="E68" s="37">
        <f>VLOOKUP(C68,'町内会別人口（外国人含む）'!A:D,3,0)</f>
        <v>568</v>
      </c>
      <c r="F68" s="37">
        <f>VLOOKUP(C68,'町内会別人口（外国人含む）'!A:D,4,0)</f>
        <v>617</v>
      </c>
      <c r="G68" s="44">
        <f>SUM(E68:F68)</f>
        <v>1185</v>
      </c>
      <c r="H68" s="39"/>
      <c r="I68" s="39"/>
      <c r="J68" s="40" t="s">
        <v>118</v>
      </c>
      <c r="K68" s="42">
        <f>VLOOKUP(J68,'町内会別人口（外国人含む）'!A:B,2,0)</f>
        <v>67</v>
      </c>
      <c r="L68" s="37">
        <f>VLOOKUP(J68,'町内会別人口（外国人含む）'!A:D,3,0)</f>
        <v>60</v>
      </c>
      <c r="M68" s="37">
        <f>VLOOKUP(J68,'町内会別人口（外国人含む）'!A:D,4,0)</f>
        <v>75</v>
      </c>
      <c r="N68" s="36">
        <f t="shared" si="53"/>
        <v>135</v>
      </c>
      <c r="O68" s="32"/>
      <c r="P68" s="39"/>
      <c r="Q68" s="40" t="s">
        <v>180</v>
      </c>
      <c r="R68" s="42">
        <f>VLOOKUP(Q68,'町内会別人口（外国人含む）'!A:B,2,0)</f>
        <v>214</v>
      </c>
      <c r="S68" s="37">
        <f>VLOOKUP(Q68,'町内会別人口（外国人含む）'!A:D,3,0)</f>
        <v>242</v>
      </c>
      <c r="T68" s="37">
        <f>VLOOKUP(Q68,'町内会別人口（外国人含む）'!A:D,4,0)</f>
        <v>251</v>
      </c>
      <c r="U68" s="41">
        <f>SUM(S68:T68)</f>
        <v>493</v>
      </c>
    </row>
    <row r="69" spans="1:28" ht="14.1" customHeight="1" x14ac:dyDescent="0.15">
      <c r="A69" s="32"/>
      <c r="B69" s="39"/>
      <c r="C69" s="40" t="s">
        <v>408</v>
      </c>
      <c r="D69" s="42">
        <f>VLOOKUP(C69,'町内会別人口（外国人含む）'!A:B,2,0)</f>
        <v>214</v>
      </c>
      <c r="E69" s="37">
        <f>VLOOKUP(C69,'町内会別人口（外国人含む）'!A:D,3,0)</f>
        <v>282</v>
      </c>
      <c r="F69" s="37">
        <f>VLOOKUP(C69,'町内会別人口（外国人含む）'!A:D,4,0)</f>
        <v>255</v>
      </c>
      <c r="G69" s="44">
        <f>SUM(E69:F69)</f>
        <v>537</v>
      </c>
      <c r="H69" s="39"/>
      <c r="I69" s="39"/>
      <c r="J69" s="40" t="s">
        <v>119</v>
      </c>
      <c r="K69" s="42">
        <f>VLOOKUP(J69,'町内会別人口（外国人含む）'!A:B,2,0)</f>
        <v>115</v>
      </c>
      <c r="L69" s="37">
        <f>VLOOKUP(J69,'町内会別人口（外国人含む）'!A:D,3,0)</f>
        <v>95</v>
      </c>
      <c r="M69" s="37">
        <f>VLOOKUP(J69,'町内会別人口（外国人含む）'!A:D,4,0)</f>
        <v>83</v>
      </c>
      <c r="N69" s="36">
        <f t="shared" si="53"/>
        <v>178</v>
      </c>
      <c r="O69" s="32"/>
      <c r="P69" s="39"/>
      <c r="Q69" s="40" t="s">
        <v>181</v>
      </c>
      <c r="R69" s="42">
        <f>VLOOKUP(Q69,'町内会別人口（外国人含む）'!A:B,2,0)</f>
        <v>266</v>
      </c>
      <c r="S69" s="37">
        <f>VLOOKUP(Q69,'町内会別人口（外国人含む）'!A:D,3,0)</f>
        <v>311</v>
      </c>
      <c r="T69" s="37">
        <f>VLOOKUP(Q69,'町内会別人口（外国人含む）'!A:D,4,0)</f>
        <v>327</v>
      </c>
      <c r="U69" s="41">
        <f>SUM(S69:T69)</f>
        <v>638</v>
      </c>
      <c r="V69" s="55" t="s">
        <v>275</v>
      </c>
      <c r="W69" s="54"/>
      <c r="X69" s="53"/>
      <c r="Y69" s="95" t="s">
        <v>274</v>
      </c>
      <c r="Z69" s="96"/>
      <c r="AA69" s="96"/>
      <c r="AB69" s="97"/>
    </row>
    <row r="70" spans="1:28" ht="14.1" customHeight="1" thickBot="1" x14ac:dyDescent="0.2">
      <c r="A70" s="32"/>
      <c r="B70" s="39"/>
      <c r="C70" s="40" t="s">
        <v>409</v>
      </c>
      <c r="D70" s="42">
        <f>VLOOKUP(C70,'町内会別人口（外国人含む）'!A:B,2,0)</f>
        <v>337</v>
      </c>
      <c r="E70" s="37">
        <f>VLOOKUP(C70,'町内会別人口（外国人含む）'!A:D,3,0)</f>
        <v>355</v>
      </c>
      <c r="F70" s="37">
        <f>VLOOKUP(C70,'町内会別人口（外国人含む）'!A:D,4,0)</f>
        <v>405</v>
      </c>
      <c r="G70" s="44">
        <f>SUM(E70:F70)</f>
        <v>760</v>
      </c>
      <c r="H70" s="39"/>
      <c r="I70" s="39"/>
      <c r="J70" s="40" t="s">
        <v>395</v>
      </c>
      <c r="K70" s="42">
        <f>VLOOKUP(J70,'町内会別人口（外国人含む）'!A:B,2,0)</f>
        <v>283</v>
      </c>
      <c r="L70" s="37">
        <f>VLOOKUP(J70,'町内会別人口（外国人含む）'!A:D,3,0)</f>
        <v>304</v>
      </c>
      <c r="M70" s="37">
        <f>VLOOKUP(J70,'町内会別人口（外国人含む）'!A:D,4,0)</f>
        <v>333</v>
      </c>
      <c r="N70" s="36">
        <f t="shared" si="53"/>
        <v>637</v>
      </c>
      <c r="O70" s="32"/>
      <c r="P70" s="27" t="s">
        <v>273</v>
      </c>
      <c r="Q70" s="26"/>
      <c r="R70" s="46">
        <f>SUM(R66:R69)</f>
        <v>1136</v>
      </c>
      <c r="S70" s="30">
        <f t="shared" ref="S70:T70" si="56">SUM(S66:S69)</f>
        <v>1248</v>
      </c>
      <c r="T70" s="30">
        <f t="shared" si="56"/>
        <v>1340</v>
      </c>
      <c r="U70" s="47">
        <f>SUM(U66:U69)</f>
        <v>2588</v>
      </c>
      <c r="V70" s="52"/>
      <c r="W70" s="51"/>
      <c r="X70" s="50"/>
      <c r="Y70" s="85" t="s">
        <v>272</v>
      </c>
      <c r="Z70" s="49" t="s">
        <v>271</v>
      </c>
      <c r="AA70" s="49" t="s">
        <v>270</v>
      </c>
      <c r="AB70" s="48" t="s">
        <v>269</v>
      </c>
    </row>
    <row r="71" spans="1:28" ht="14.1" customHeight="1" x14ac:dyDescent="0.15">
      <c r="A71" s="32"/>
      <c r="B71" s="39"/>
      <c r="C71" s="40" t="s">
        <v>410</v>
      </c>
      <c r="D71" s="42">
        <f>VLOOKUP(C71,'町内会別人口（外国人含む）'!A:B,2,0)</f>
        <v>59</v>
      </c>
      <c r="E71" s="37">
        <f>VLOOKUP(C71,'町内会別人口（外国人含む）'!A:D,3,0)</f>
        <v>43</v>
      </c>
      <c r="F71" s="37">
        <f>VLOOKUP(C71,'町内会別人口（外国人含む）'!A:D,4,0)</f>
        <v>42</v>
      </c>
      <c r="G71" s="44">
        <f>SUM(E71:F71)</f>
        <v>85</v>
      </c>
      <c r="H71" s="39"/>
      <c r="I71" s="39"/>
      <c r="J71" s="40" t="s">
        <v>396</v>
      </c>
      <c r="K71" s="42">
        <f>VLOOKUP(J71,'町内会別人口（外国人含む）'!A:B,2,0)</f>
        <v>226</v>
      </c>
      <c r="L71" s="37">
        <f>VLOOKUP(J71,'町内会別人口（外国人含む）'!A:D,3,0)</f>
        <v>237</v>
      </c>
      <c r="M71" s="37">
        <f>VLOOKUP(J71,'町内会別人口（外国人含む）'!A:D,4,0)</f>
        <v>226</v>
      </c>
      <c r="N71" s="36">
        <f t="shared" si="53"/>
        <v>463</v>
      </c>
      <c r="O71" s="32"/>
      <c r="P71" s="39"/>
      <c r="Q71" s="40" t="s">
        <v>182</v>
      </c>
      <c r="R71" s="42">
        <f>VLOOKUP(Q71,'町内会別人口（外国人含む）'!A:B,2,0)</f>
        <v>280</v>
      </c>
      <c r="S71" s="37">
        <f>VLOOKUP(Q71,'町内会別人口（外国人含む）'!A:D,3,0)</f>
        <v>330</v>
      </c>
      <c r="T71" s="37">
        <f>VLOOKUP(Q71,'町内会別人口（外国人含む）'!A:D,4,0)</f>
        <v>343</v>
      </c>
      <c r="U71" s="41">
        <f>SUM(S71:T71)</f>
        <v>673</v>
      </c>
      <c r="V71" s="32" t="s">
        <v>268</v>
      </c>
      <c r="W71" s="39"/>
      <c r="X71" s="40"/>
      <c r="Y71" s="42">
        <f>SUMIF(中間集計!D:D,公表用!V71,中間集計!E:E)+SUMIF(中間集計!D:D,公表用!V71,中間集計!G:G)</f>
        <v>863</v>
      </c>
      <c r="Z71" s="37">
        <f>SUMIF(中間集計!D:D,V71,中間集計!I:I)</f>
        <v>975</v>
      </c>
      <c r="AA71" s="37">
        <f>SUMIF(中間集計!D:D,公表用!V71,中間集計!L:L)</f>
        <v>971</v>
      </c>
      <c r="AB71" s="29">
        <f>SUM(Z71:AA71)</f>
        <v>1946</v>
      </c>
    </row>
    <row r="72" spans="1:28" ht="14.1" customHeight="1" x14ac:dyDescent="0.15">
      <c r="A72" s="32"/>
      <c r="B72" s="27" t="s">
        <v>264</v>
      </c>
      <c r="C72" s="26"/>
      <c r="D72" s="46">
        <f>SUM(D68:D71)</f>
        <v>1107</v>
      </c>
      <c r="E72" s="30">
        <f t="shared" ref="E72:F72" si="57">SUM(E68:E71)</f>
        <v>1248</v>
      </c>
      <c r="F72" s="30">
        <f t="shared" si="57"/>
        <v>1319</v>
      </c>
      <c r="G72" s="47">
        <f>SUM(G68:G71)</f>
        <v>2567</v>
      </c>
      <c r="H72" s="39"/>
      <c r="I72" s="39"/>
      <c r="J72" s="40" t="s">
        <v>397</v>
      </c>
      <c r="K72" s="42">
        <f>VLOOKUP(J72,'町内会別人口（外国人含む）'!A:B,2,0)</f>
        <v>325</v>
      </c>
      <c r="L72" s="37">
        <f>VLOOKUP(J72,'町内会別人口（外国人含む）'!A:D,3,0)</f>
        <v>311</v>
      </c>
      <c r="M72" s="37">
        <f>VLOOKUP(J72,'町内会別人口（外国人含む）'!A:D,4,0)</f>
        <v>352</v>
      </c>
      <c r="N72" s="36">
        <f t="shared" si="53"/>
        <v>663</v>
      </c>
      <c r="O72" s="32"/>
      <c r="P72" s="39"/>
      <c r="Q72" s="40" t="s">
        <v>183</v>
      </c>
      <c r="R72" s="42">
        <f>VLOOKUP(Q72,'町内会別人口（外国人含む）'!A:B,2,0)</f>
        <v>324</v>
      </c>
      <c r="S72" s="37">
        <f>VLOOKUP(Q72,'町内会別人口（外国人含む）'!A:D,3,0)</f>
        <v>414</v>
      </c>
      <c r="T72" s="37">
        <f>VLOOKUP(Q72,'町内会別人口（外国人含む）'!A:D,4,0)</f>
        <v>413</v>
      </c>
      <c r="U72" s="41">
        <f>SUM(S72:T72)</f>
        <v>827</v>
      </c>
      <c r="V72" s="32" t="s">
        <v>267</v>
      </c>
      <c r="W72" s="39"/>
      <c r="X72" s="40"/>
      <c r="Y72" s="42">
        <f>SUMIF(中間集計!D:D,公表用!V72,中間集計!E:E)+SUMIF(中間集計!D:D,公表用!V72,中間集計!G:G)</f>
        <v>1193</v>
      </c>
      <c r="Z72" s="37">
        <f>SUMIF(中間集計!D:D,V72,中間集計!I:I)</f>
        <v>1390</v>
      </c>
      <c r="AA72" s="37">
        <f>SUMIF(中間集計!D:D,公表用!V72,中間集計!L:L)</f>
        <v>1442</v>
      </c>
      <c r="AB72" s="29">
        <f t="shared" ref="AB72:AB80" si="58">SUM(Z72:AA72)</f>
        <v>2832</v>
      </c>
    </row>
    <row r="73" spans="1:28" ht="14.1" customHeight="1" x14ac:dyDescent="0.15">
      <c r="A73" s="90" t="s">
        <v>449</v>
      </c>
      <c r="B73" s="27"/>
      <c r="C73" s="26"/>
      <c r="D73" s="46">
        <f>SUM(D62,D67,D72)</f>
        <v>3834</v>
      </c>
      <c r="E73" s="30">
        <f t="shared" ref="E73:F73" si="59">SUM(E62,E67,E72)</f>
        <v>4263</v>
      </c>
      <c r="F73" s="30">
        <f t="shared" si="59"/>
        <v>4533</v>
      </c>
      <c r="G73" s="47">
        <f>SUM(G62,G67,G72)</f>
        <v>8796</v>
      </c>
      <c r="H73" s="39"/>
      <c r="I73" s="39"/>
      <c r="J73" s="40" t="s">
        <v>398</v>
      </c>
      <c r="K73" s="42">
        <f>VLOOKUP(J73,'町内会別人口（外国人含む）'!A:B,2,0)</f>
        <v>215</v>
      </c>
      <c r="L73" s="37">
        <f>VLOOKUP(J73,'町内会別人口（外国人含む）'!A:D,3,0)</f>
        <v>235</v>
      </c>
      <c r="M73" s="37">
        <f>VLOOKUP(J73,'町内会別人口（外国人含む）'!A:D,4,0)</f>
        <v>241</v>
      </c>
      <c r="N73" s="36">
        <f t="shared" si="53"/>
        <v>476</v>
      </c>
      <c r="O73" s="32"/>
      <c r="P73" s="27" t="s">
        <v>266</v>
      </c>
      <c r="Q73" s="26"/>
      <c r="R73" s="46">
        <f>SUM(R71:R72)</f>
        <v>604</v>
      </c>
      <c r="S73" s="30">
        <f t="shared" ref="S73:U73" si="60">SUM(S71:S72)</f>
        <v>744</v>
      </c>
      <c r="T73" s="30">
        <f t="shared" si="60"/>
        <v>756</v>
      </c>
      <c r="U73" s="47">
        <f t="shared" si="60"/>
        <v>1500</v>
      </c>
      <c r="V73" s="32" t="s">
        <v>265</v>
      </c>
      <c r="W73" s="39"/>
      <c r="X73" s="40"/>
      <c r="Y73" s="42">
        <f>SUMIF(中間集計!D:D,公表用!V73,中間集計!E:E)+SUMIF(中間集計!D:D,公表用!V73,中間集計!G:G)</f>
        <v>5425</v>
      </c>
      <c r="Z73" s="37">
        <f>SUMIF(中間集計!D:D,V73,中間集計!I:I)</f>
        <v>6446</v>
      </c>
      <c r="AA73" s="37">
        <f>SUMIF(中間集計!D:D,公表用!V73,中間集計!L:L)</f>
        <v>6464</v>
      </c>
      <c r="AB73" s="29">
        <f t="shared" si="58"/>
        <v>12910</v>
      </c>
    </row>
    <row r="74" spans="1:28" ht="14.1" customHeight="1" x14ac:dyDescent="0.15">
      <c r="A74" s="32"/>
      <c r="B74" s="39"/>
      <c r="C74" s="40" t="s">
        <v>401</v>
      </c>
      <c r="D74" s="42">
        <f>VLOOKUP(C74,'町内会別人口（外国人含む）'!A:B,2,0)</f>
        <v>205</v>
      </c>
      <c r="E74" s="37">
        <f>VLOOKUP(C74,'町内会別人口（外国人含む）'!A:D,3,0)</f>
        <v>224</v>
      </c>
      <c r="F74" s="37">
        <f>VLOOKUP(C74,'町内会別人口（外国人含む）'!A:D,4,0)</f>
        <v>259</v>
      </c>
      <c r="G74" s="44">
        <f t="shared" ref="G74:G79" si="61">SUM(E74:F74)</f>
        <v>483</v>
      </c>
      <c r="H74" s="39"/>
      <c r="I74" s="39"/>
      <c r="J74" s="40" t="s">
        <v>399</v>
      </c>
      <c r="K74" s="42">
        <f>VLOOKUP(J74,'町内会別人口（外国人含む）'!A:B,2,0)</f>
        <v>275</v>
      </c>
      <c r="L74" s="37">
        <f>VLOOKUP(J74,'町内会別人口（外国人含む）'!A:D,3,0)</f>
        <v>392</v>
      </c>
      <c r="M74" s="37">
        <f>VLOOKUP(J74,'町内会別人口（外国人含む）'!A:D,4,0)</f>
        <v>405</v>
      </c>
      <c r="N74" s="36">
        <f t="shared" si="53"/>
        <v>797</v>
      </c>
      <c r="O74" s="32"/>
      <c r="P74" s="39"/>
      <c r="Q74" s="40" t="s">
        <v>186</v>
      </c>
      <c r="R74" s="42">
        <f>VLOOKUP(Q74,'町内会別人口（外国人含む）'!A:B,2,0)</f>
        <v>540</v>
      </c>
      <c r="S74" s="37">
        <f>VLOOKUP(Q74,'町内会別人口（外国人含む）'!A:D,3,0)</f>
        <v>719</v>
      </c>
      <c r="T74" s="37">
        <f>VLOOKUP(Q74,'町内会別人口（外国人含む）'!A:D,4,0)</f>
        <v>712</v>
      </c>
      <c r="U74" s="41">
        <f>SUM(S74:T74)</f>
        <v>1431</v>
      </c>
      <c r="V74" s="32" t="s">
        <v>263</v>
      </c>
      <c r="W74" s="39"/>
      <c r="X74" s="40"/>
      <c r="Y74" s="42">
        <f>SUMIF(中間集計!D:D,公表用!V74,中間集計!E:E)+SUMIF(中間集計!D:D,公表用!V74,中間集計!G:G)</f>
        <v>3465</v>
      </c>
      <c r="Z74" s="37">
        <f>SUMIF(中間集計!D:D,V74,中間集計!I:I)</f>
        <v>4239</v>
      </c>
      <c r="AA74" s="37">
        <f>SUMIF(中間集計!D:D,公表用!V74,中間集計!L:L)</f>
        <v>4310</v>
      </c>
      <c r="AB74" s="29">
        <f t="shared" si="58"/>
        <v>8549</v>
      </c>
    </row>
    <row r="75" spans="1:28" ht="14.1" customHeight="1" x14ac:dyDescent="0.15">
      <c r="A75" s="89"/>
      <c r="B75" s="39"/>
      <c r="C75" s="40" t="s">
        <v>402</v>
      </c>
      <c r="D75" s="42">
        <f>VLOOKUP(C75,'町内会別人口（外国人含む）'!A:B,2,0)</f>
        <v>249</v>
      </c>
      <c r="E75" s="37">
        <f>VLOOKUP(C75,'町内会別人口（外国人含む）'!A:D,3,0)</f>
        <v>293</v>
      </c>
      <c r="F75" s="37">
        <f>VLOOKUP(C75,'町内会別人口（外国人含む）'!A:D,4,0)</f>
        <v>313</v>
      </c>
      <c r="G75" s="44">
        <f t="shared" si="61"/>
        <v>606</v>
      </c>
      <c r="H75" s="39"/>
      <c r="I75" s="39"/>
      <c r="J75" s="40" t="s">
        <v>125</v>
      </c>
      <c r="K75" s="42">
        <f>VLOOKUP(J75,'町内会別人口（外国人含む）'!A:B,2,0)</f>
        <v>121</v>
      </c>
      <c r="L75" s="37">
        <f>VLOOKUP(J75,'町内会別人口（外国人含む）'!A:D,3,0)</f>
        <v>104</v>
      </c>
      <c r="M75" s="37">
        <f>VLOOKUP(J75,'町内会別人口（外国人含む）'!A:D,4,0)</f>
        <v>142</v>
      </c>
      <c r="N75" s="36">
        <f t="shared" si="53"/>
        <v>246</v>
      </c>
      <c r="O75" s="32"/>
      <c r="P75" s="39"/>
      <c r="Q75" s="40" t="s">
        <v>187</v>
      </c>
      <c r="R75" s="42">
        <f>VLOOKUP(Q75,'町内会別人口（外国人含む）'!A:B,2,0)</f>
        <v>301</v>
      </c>
      <c r="S75" s="37">
        <f>VLOOKUP(Q75,'町内会別人口（外国人含む）'!A:D,3,0)</f>
        <v>365</v>
      </c>
      <c r="T75" s="37">
        <f>VLOOKUP(Q75,'町内会別人口（外国人含む）'!A:D,4,0)</f>
        <v>366</v>
      </c>
      <c r="U75" s="41">
        <f>SUM(S75:T75)</f>
        <v>731</v>
      </c>
      <c r="V75" s="32" t="s">
        <v>262</v>
      </c>
      <c r="W75" s="39"/>
      <c r="X75" s="40"/>
      <c r="Y75" s="42">
        <f>SUMIF(中間集計!D:D,公表用!V75,中間集計!E:E)+SUMIF(中間集計!D:D,公表用!V75,中間集計!G:G)</f>
        <v>3785</v>
      </c>
      <c r="Z75" s="37">
        <f>SUMIF(中間集計!D:D,V75,中間集計!I:I)</f>
        <v>4213</v>
      </c>
      <c r="AA75" s="37">
        <f>SUMIF(中間集計!D:D,公表用!V75,中間集計!L:L)</f>
        <v>4502</v>
      </c>
      <c r="AB75" s="29">
        <f t="shared" si="58"/>
        <v>8715</v>
      </c>
    </row>
    <row r="76" spans="1:28" ht="14.1" customHeight="1" x14ac:dyDescent="0.15">
      <c r="A76" s="32"/>
      <c r="B76" s="39"/>
      <c r="C76" s="40" t="s">
        <v>403</v>
      </c>
      <c r="D76" s="42">
        <f>VLOOKUP(C76,'町内会別人口（外国人含む）'!A:B,2,0)</f>
        <v>402</v>
      </c>
      <c r="E76" s="37">
        <f>VLOOKUP(C76,'町内会別人口（外国人含む）'!A:D,3,0)</f>
        <v>430</v>
      </c>
      <c r="F76" s="37">
        <f>VLOOKUP(C76,'町内会別人口（外国人含む）'!A:D,4,0)</f>
        <v>440</v>
      </c>
      <c r="G76" s="44">
        <f t="shared" si="61"/>
        <v>870</v>
      </c>
      <c r="H76" s="39"/>
      <c r="I76" s="27" t="s">
        <v>261</v>
      </c>
      <c r="J76" s="26"/>
      <c r="K76" s="46">
        <f>SUM(K65:K75)</f>
        <v>2289</v>
      </c>
      <c r="L76" s="30">
        <f t="shared" ref="L76:N76" si="62">SUM(L65:L75)</f>
        <v>2425</v>
      </c>
      <c r="M76" s="30">
        <f t="shared" si="62"/>
        <v>2591</v>
      </c>
      <c r="N76" s="47">
        <f t="shared" si="62"/>
        <v>5016</v>
      </c>
      <c r="O76" s="32"/>
      <c r="P76" s="39"/>
      <c r="Q76" s="40" t="s">
        <v>188</v>
      </c>
      <c r="R76" s="42">
        <f>VLOOKUP(Q76,'町内会別人口（外国人含む）'!A:B,2,0)</f>
        <v>452</v>
      </c>
      <c r="S76" s="37">
        <f>VLOOKUP(Q76,'町内会別人口（外国人含む）'!A:D,3,0)</f>
        <v>543</v>
      </c>
      <c r="T76" s="37">
        <f>VLOOKUP(Q76,'町内会別人口（外国人含む）'!A:D,4,0)</f>
        <v>481</v>
      </c>
      <c r="U76" s="41">
        <f>SUM(S76:T76)</f>
        <v>1024</v>
      </c>
      <c r="V76" s="32" t="s">
        <v>260</v>
      </c>
      <c r="W76" s="39"/>
      <c r="X76" s="40"/>
      <c r="Y76" s="42">
        <f>SUMIF(中間集計!D:D,公表用!V76,中間集計!E:E)+SUMIF(中間集計!D:D,公表用!V76,中間集計!G:G)</f>
        <v>8911</v>
      </c>
      <c r="Z76" s="37">
        <f>SUMIF(中間集計!D:D,V76,中間集計!I:I)</f>
        <v>9786</v>
      </c>
      <c r="AA76" s="37">
        <f>SUMIF(中間集計!D:D,公表用!V76,中間集計!L:L)</f>
        <v>10582</v>
      </c>
      <c r="AB76" s="29">
        <f t="shared" si="58"/>
        <v>20368</v>
      </c>
    </row>
    <row r="77" spans="1:28" ht="14.1" customHeight="1" x14ac:dyDescent="0.15">
      <c r="A77" s="32"/>
      <c r="B77" s="45"/>
      <c r="C77" s="43" t="s">
        <v>404</v>
      </c>
      <c r="D77" s="42">
        <f>VLOOKUP(C77,'町内会別人口（外国人含む）'!A:B,2,0)</f>
        <v>150</v>
      </c>
      <c r="E77" s="37">
        <f>VLOOKUP(C77,'町内会別人口（外国人含む）'!A:D,3,0)</f>
        <v>168</v>
      </c>
      <c r="F77" s="37">
        <f>VLOOKUP(C77,'町内会別人口（外国人含む）'!A:D,4,0)</f>
        <v>182</v>
      </c>
      <c r="G77" s="44">
        <f t="shared" si="61"/>
        <v>350</v>
      </c>
      <c r="H77" s="39"/>
      <c r="I77" s="39"/>
      <c r="J77" s="40" t="s">
        <v>127</v>
      </c>
      <c r="K77" s="42">
        <f>VLOOKUP(J77,'町内会別人口（外国人含む）'!A:B,2,0)</f>
        <v>244</v>
      </c>
      <c r="L77" s="37">
        <f>VLOOKUP(J77,'町内会別人口（外国人含む）'!A:D,3,0)</f>
        <v>258</v>
      </c>
      <c r="M77" s="37">
        <f>VLOOKUP(J77,'町内会別人口（外国人含む）'!A:D,4,0)</f>
        <v>283</v>
      </c>
      <c r="N77" s="36">
        <f>SUM(L77:M77)</f>
        <v>541</v>
      </c>
      <c r="O77" s="32"/>
      <c r="P77" s="39"/>
      <c r="Q77" s="40" t="s">
        <v>189</v>
      </c>
      <c r="R77" s="42">
        <f>VLOOKUP(Q77,'町内会別人口（外国人含む）'!A:B,2,0)</f>
        <v>102</v>
      </c>
      <c r="S77" s="37">
        <f>VLOOKUP(Q77,'町内会別人口（外国人含む）'!A:D,3,0)</f>
        <v>82</v>
      </c>
      <c r="T77" s="37">
        <f>VLOOKUP(Q77,'町内会別人口（外国人含む）'!A:D,4,0)</f>
        <v>111</v>
      </c>
      <c r="U77" s="41">
        <f>SUM(S77:T77)</f>
        <v>193</v>
      </c>
      <c r="V77" s="32" t="s">
        <v>259</v>
      </c>
      <c r="W77" s="39"/>
      <c r="X77" s="40"/>
      <c r="Y77" s="42">
        <f>SUMIF(中間集計!D:D,公表用!V77,中間集計!E:E)+SUMIF(中間集計!D:D,公表用!V77,中間集計!G:G)</f>
        <v>18306</v>
      </c>
      <c r="Z77" s="37">
        <f>SUMIF(中間集計!D:D,V77,中間集計!I:I)</f>
        <v>20024</v>
      </c>
      <c r="AA77" s="37">
        <f>SUMIF(中間集計!D:D,公表用!V77,中間集計!L:L)</f>
        <v>21052</v>
      </c>
      <c r="AB77" s="29">
        <f t="shared" si="58"/>
        <v>41076</v>
      </c>
    </row>
    <row r="78" spans="1:28" ht="14.1" customHeight="1" x14ac:dyDescent="0.15">
      <c r="A78" s="32"/>
      <c r="B78" s="45"/>
      <c r="C78" s="40" t="s">
        <v>405</v>
      </c>
      <c r="D78" s="42">
        <f>VLOOKUP(C78,'町内会別人口（外国人含む）'!A:B,2,0)</f>
        <v>369</v>
      </c>
      <c r="E78" s="37">
        <f>VLOOKUP(C78,'町内会別人口（外国人含む）'!A:D,3,0)</f>
        <v>428</v>
      </c>
      <c r="F78" s="37">
        <f>VLOOKUP(C78,'町内会別人口（外国人含む）'!A:D,4,0)</f>
        <v>423</v>
      </c>
      <c r="G78" s="44">
        <f t="shared" si="61"/>
        <v>851</v>
      </c>
      <c r="H78" s="39"/>
      <c r="I78" s="39"/>
      <c r="J78" s="40" t="s">
        <v>128</v>
      </c>
      <c r="K78" s="42">
        <f>VLOOKUP(J78,'町内会別人口（外国人含む）'!A:B,2,0)</f>
        <v>365</v>
      </c>
      <c r="L78" s="37">
        <f>VLOOKUP(J78,'町内会別人口（外国人含む）'!A:D,3,0)</f>
        <v>367</v>
      </c>
      <c r="M78" s="37">
        <f>VLOOKUP(J78,'町内会別人口（外国人含む）'!A:D,4,0)</f>
        <v>406</v>
      </c>
      <c r="N78" s="36">
        <f>SUM(L78:M78)</f>
        <v>773</v>
      </c>
      <c r="O78" s="32"/>
      <c r="P78" s="27" t="s">
        <v>258</v>
      </c>
      <c r="Q78" s="26"/>
      <c r="R78" s="46">
        <f>SUM(R74:R77)</f>
        <v>1395</v>
      </c>
      <c r="S78" s="30">
        <f t="shared" ref="S78:U78" si="63">SUM(S74:S77)</f>
        <v>1709</v>
      </c>
      <c r="T78" s="30">
        <f t="shared" si="63"/>
        <v>1670</v>
      </c>
      <c r="U78" s="47">
        <f t="shared" si="63"/>
        <v>3379</v>
      </c>
      <c r="V78" s="32" t="s">
        <v>257</v>
      </c>
      <c r="W78" s="39"/>
      <c r="X78" s="40"/>
      <c r="Y78" s="42">
        <f>SUMIF(中間集計!D:D,公表用!V78,中間集計!E:E)+SUMIF(中間集計!D:D,公表用!V78,中間集計!G:G)</f>
        <v>10632</v>
      </c>
      <c r="Z78" s="37">
        <f>SUMIF(中間集計!D:D,V78,中間集計!I:I)</f>
        <v>12111</v>
      </c>
      <c r="AA78" s="37">
        <f>SUMIF(中間集計!D:D,公表用!V78,中間集計!L:L)</f>
        <v>12524</v>
      </c>
      <c r="AB78" s="29">
        <f t="shared" si="58"/>
        <v>24635</v>
      </c>
    </row>
    <row r="79" spans="1:28" ht="14.1" customHeight="1" x14ac:dyDescent="0.15">
      <c r="A79" s="32"/>
      <c r="B79" s="39"/>
      <c r="C79" s="38" t="s">
        <v>406</v>
      </c>
      <c r="D79" s="42">
        <f>VLOOKUP(C79,'町内会別人口（外国人含む）'!A:B,2,0)</f>
        <v>356</v>
      </c>
      <c r="E79" s="37">
        <f>VLOOKUP(C79,'町内会別人口（外国人含む）'!A:D,3,0)</f>
        <v>380</v>
      </c>
      <c r="F79" s="37">
        <f>VLOOKUP(C79,'町内会別人口（外国人含む）'!A:D,4,0)</f>
        <v>415</v>
      </c>
      <c r="G79" s="44">
        <f t="shared" si="61"/>
        <v>795</v>
      </c>
      <c r="H79" s="39"/>
      <c r="I79" s="39"/>
      <c r="J79" s="40" t="s">
        <v>129</v>
      </c>
      <c r="K79" s="42">
        <f>VLOOKUP(J79,'町内会別人口（外国人含む）'!A:B,2,0)</f>
        <v>230</v>
      </c>
      <c r="L79" s="37">
        <f>VLOOKUP(J79,'町内会別人口（外国人含む）'!A:D,3,0)</f>
        <v>277</v>
      </c>
      <c r="M79" s="37">
        <f>VLOOKUP(J79,'町内会別人口（外国人含む）'!A:D,4,0)</f>
        <v>279</v>
      </c>
      <c r="N79" s="36">
        <f>SUM(L79:M79)</f>
        <v>556</v>
      </c>
      <c r="O79" s="32"/>
      <c r="P79" s="39"/>
      <c r="Q79" s="40" t="s">
        <v>190</v>
      </c>
      <c r="R79" s="42">
        <f>VLOOKUP(Q79,'町内会別人口（外国人含む）'!A:B,2,0)</f>
        <v>117</v>
      </c>
      <c r="S79" s="37">
        <f>VLOOKUP(Q79,'町内会別人口（外国人含む）'!A:D,3,0)</f>
        <v>169</v>
      </c>
      <c r="T79" s="37">
        <f>VLOOKUP(Q79,'町内会別人口（外国人含む）'!A:D,4,0)</f>
        <v>183</v>
      </c>
      <c r="U79" s="41">
        <f>SUM(S79:T79)</f>
        <v>352</v>
      </c>
      <c r="V79" s="32" t="s">
        <v>256</v>
      </c>
      <c r="W79" s="39"/>
      <c r="X79" s="40"/>
      <c r="Y79" s="42">
        <f>SUMIF(中間集計!D:D,公表用!V79,中間集計!E:E)+SUMIF(中間集計!D:D,公表用!V79,中間集計!G:G)</f>
        <v>3524</v>
      </c>
      <c r="Z79" s="37">
        <f>SUMIF(中間集計!D:D,V79,中間集計!I:I)</f>
        <v>4255</v>
      </c>
      <c r="AA79" s="37">
        <f>SUMIF(中間集計!D:D,公表用!V79,中間集計!L:L)</f>
        <v>4351</v>
      </c>
      <c r="AB79" s="29">
        <f t="shared" si="58"/>
        <v>8606</v>
      </c>
    </row>
    <row r="80" spans="1:28" ht="14.1" customHeight="1" thickBot="1" x14ac:dyDescent="0.2">
      <c r="A80" s="23"/>
      <c r="B80" s="16" t="s">
        <v>251</v>
      </c>
      <c r="C80" s="24"/>
      <c r="D80" s="25">
        <f>SUM(D74:D79)</f>
        <v>1731</v>
      </c>
      <c r="E80" s="15">
        <f t="shared" ref="E80:F80" si="64">SUM(E74:E79)</f>
        <v>1923</v>
      </c>
      <c r="F80" s="15">
        <f t="shared" si="64"/>
        <v>2032</v>
      </c>
      <c r="G80" s="14">
        <f>SUM(G74:G79)</f>
        <v>3955</v>
      </c>
      <c r="H80" s="39"/>
      <c r="I80" s="39"/>
      <c r="J80" s="43" t="s">
        <v>130</v>
      </c>
      <c r="K80" s="42">
        <f>VLOOKUP(J80,'町内会別人口（外国人含む）'!A:B,2,0)</f>
        <v>416</v>
      </c>
      <c r="L80" s="37">
        <f>VLOOKUP(J80,'町内会別人口（外国人含む）'!A:D,3,0)</f>
        <v>438</v>
      </c>
      <c r="M80" s="37">
        <f>VLOOKUP(J80,'町内会別人口（外国人含む）'!A:D,4,0)</f>
        <v>417</v>
      </c>
      <c r="N80" s="36">
        <f>SUM(L80:M80)</f>
        <v>855</v>
      </c>
      <c r="O80" s="39"/>
      <c r="P80" s="39"/>
      <c r="Q80" s="40" t="s">
        <v>191</v>
      </c>
      <c r="R80" s="42">
        <f>VLOOKUP(Q80,'町内会別人口（外国人含む）'!A:B,2,0)</f>
        <v>342</v>
      </c>
      <c r="S80" s="37">
        <f>VLOOKUP(Q80,'町内会別人口（外国人含む）'!A:D,3,0)</f>
        <v>450</v>
      </c>
      <c r="T80" s="37">
        <f>VLOOKUP(Q80,'町内会別人口（外国人含む）'!A:D,4,0)</f>
        <v>444</v>
      </c>
      <c r="U80" s="41">
        <f>SUM(S80:T80)</f>
        <v>894</v>
      </c>
      <c r="V80" s="32" t="s">
        <v>255</v>
      </c>
      <c r="W80" s="39"/>
      <c r="X80" s="40"/>
      <c r="Y80" s="42">
        <f>SUMIF(中間集計!D:D,公表用!V80,中間集計!E:E)+SUMIF(中間集計!D:D,公表用!V80,中間集計!G:G)</f>
        <v>4379</v>
      </c>
      <c r="Z80" s="37">
        <f>SUMIF(中間集計!D:D,V80,中間集計!I:I)</f>
        <v>5035</v>
      </c>
      <c r="AA80" s="37">
        <f>SUMIF(中間集計!D:D,公表用!V80,中間集計!L:L)</f>
        <v>5289</v>
      </c>
      <c r="AB80" s="29">
        <f t="shared" si="58"/>
        <v>10324</v>
      </c>
    </row>
    <row r="81" spans="1:28" ht="14.1" customHeight="1" thickBot="1" x14ac:dyDescent="0.2">
      <c r="A81" s="91"/>
      <c r="H81" s="35"/>
      <c r="I81" s="31" t="s">
        <v>254</v>
      </c>
      <c r="J81" s="34"/>
      <c r="K81" s="33">
        <f>SUM(K77:K80)</f>
        <v>1255</v>
      </c>
      <c r="L81" s="82">
        <f t="shared" ref="L81:N81" si="65">SUM(L77:L80)</f>
        <v>1340</v>
      </c>
      <c r="M81" s="82">
        <f t="shared" si="65"/>
        <v>1385</v>
      </c>
      <c r="N81" s="29">
        <f t="shared" si="65"/>
        <v>2725</v>
      </c>
      <c r="O81" s="32"/>
      <c r="P81" s="31" t="s">
        <v>253</v>
      </c>
      <c r="Q81" s="31"/>
      <c r="R81" s="46">
        <f>SUM(R79:R80)</f>
        <v>459</v>
      </c>
      <c r="S81" s="30">
        <f t="shared" ref="S81:U81" si="66">SUM(S79:S80)</f>
        <v>619</v>
      </c>
      <c r="T81" s="30">
        <f t="shared" si="66"/>
        <v>627</v>
      </c>
      <c r="U81" s="47">
        <f t="shared" si="66"/>
        <v>1246</v>
      </c>
      <c r="V81" s="17" t="s">
        <v>252</v>
      </c>
      <c r="W81" s="16"/>
      <c r="X81" s="24"/>
      <c r="Y81" s="25">
        <f>SUM(Y71:Y80)</f>
        <v>60483</v>
      </c>
      <c r="Z81" s="15">
        <f>SUM(Z71:Z80)</f>
        <v>68474</v>
      </c>
      <c r="AA81" s="15">
        <f>SUM(AA71:AA80)</f>
        <v>71487</v>
      </c>
      <c r="AB81" s="14">
        <f>SUM(AB71:AB80)</f>
        <v>139961</v>
      </c>
    </row>
    <row r="82" spans="1:28" ht="14.1" customHeight="1" thickBot="1" x14ac:dyDescent="0.2">
      <c r="A82" s="91"/>
      <c r="H82" s="23"/>
      <c r="I82" s="22"/>
      <c r="J82" s="21" t="s">
        <v>400</v>
      </c>
      <c r="K82" s="20">
        <f>VLOOKUP(J82,'町内会別人口（外国人含む）'!A:B,2,0)</f>
        <v>279</v>
      </c>
      <c r="L82" s="19">
        <f>VLOOKUP(J82,'町内会別人口（外国人含む）'!A:D,3,0)</f>
        <v>315</v>
      </c>
      <c r="M82" s="19">
        <f>VLOOKUP(J82,'町内会別人口（外国人含む）'!A:D,4,0)</f>
        <v>313</v>
      </c>
      <c r="N82" s="18">
        <f>SUM(L82:M82)</f>
        <v>628</v>
      </c>
      <c r="O82" s="17" t="s">
        <v>250</v>
      </c>
      <c r="P82" s="16"/>
      <c r="Q82" s="16"/>
      <c r="R82" s="25">
        <f>SUM(R70,R73,R78,R81)</f>
        <v>3594</v>
      </c>
      <c r="S82" s="15">
        <f t="shared" ref="S82:T82" si="67">SUM(S70,S73,S78,S81)</f>
        <v>4320</v>
      </c>
      <c r="T82" s="15">
        <f t="shared" si="67"/>
        <v>4393</v>
      </c>
      <c r="U82" s="14">
        <f>SUM(U70,U73,U78,U81)</f>
        <v>8713</v>
      </c>
      <c r="W82" s="12" t="s">
        <v>249</v>
      </c>
    </row>
    <row r="84" spans="1:28" ht="14.1" customHeight="1" x14ac:dyDescent="0.15">
      <c r="E84" s="13"/>
    </row>
    <row r="90" spans="1:28" ht="14.1" customHeight="1" x14ac:dyDescent="0.15">
      <c r="E90" s="13"/>
    </row>
  </sheetData>
  <mergeCells count="9">
    <mergeCell ref="Y3:AB3"/>
    <mergeCell ref="Y69:AB69"/>
    <mergeCell ref="G1:N2"/>
    <mergeCell ref="Q1:Q2"/>
    <mergeCell ref="R1:S2"/>
    <mergeCell ref="T1:T2"/>
    <mergeCell ref="D3:G3"/>
    <mergeCell ref="K3:N3"/>
    <mergeCell ref="R3:U3"/>
  </mergeCells>
  <phoneticPr fontId="18"/>
  <pageMargins left="0.11811023622047245" right="0" top="0.23622047244094491" bottom="0.19685039370078741" header="0.19685039370078741" footer="0.19685039370078741"/>
  <pageSetup paperSize="8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元データ</vt:lpstr>
      <vt:lpstr>中間集計</vt:lpstr>
      <vt:lpstr>町内会別人口（外国人含む）</vt:lpstr>
      <vt:lpstr>町内会別人口（日本人のみ）</vt:lpstr>
      <vt:lpstr>公表用</vt:lpstr>
      <vt:lpstr>'町内会別人口（外国人含む）'!Print_Titles</vt:lpstr>
      <vt:lpstr>'町内会別人口（日本人のみ）'!Print_Titles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　めぐみ</dc:creator>
  <cp:lastModifiedBy>Administrator</cp:lastModifiedBy>
  <cp:lastPrinted>2022-04-20T03:16:28Z</cp:lastPrinted>
  <dcterms:created xsi:type="dcterms:W3CDTF">2021-03-05T04:24:06Z</dcterms:created>
  <dcterms:modified xsi:type="dcterms:W3CDTF">2023-05-09T08:00:29Z</dcterms:modified>
</cp:coreProperties>
</file>